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'CBS'!$A$1:$H$72</definedName>
    <definedName name="_xlnm.Print_Area" localSheetId="0">'CIS'!$A$1:$E$61</definedName>
    <definedName name="_xlnm.Print_Area" localSheetId="2">'CSCE'!$A$1:$I$45</definedName>
    <definedName name="_xlnm.Print_Area" localSheetId="4">'NTIFR'!$A$1:$K$273</definedName>
    <definedName name="_xlnm.Print_Area" localSheetId="3">'SUM CCF'!$A$1:$D$79</definedName>
    <definedName name="Print_Area_MI" localSheetId="1">'CBS'!$A$3:$I$70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<sst xmlns="http://schemas.openxmlformats.org/spreadsheetml/2006/main" count="504" uniqueCount="366">
  <si>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</si>
  <si>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</si>
  <si>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</si>
  <si>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</si>
  <si>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</si>
  <si>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</si>
  <si>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</si>
  <si>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</si>
  <si>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</si>
  <si>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</si>
  <si>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</si>
  <si>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</si>
  <si>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</si>
  <si>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</si>
  <si>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</si>
  <si>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</si>
  <si>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</si>
  <si>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</si>
  <si>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</si>
  <si>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</si>
  <si>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</si>
  <si>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</si>
  <si>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</si>
  <si>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</si>
  <si>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</si>
  <si>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</si>
  <si>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</si>
  <si>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</si>
  <si>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</si>
  <si>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</si>
  <si>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</si>
  <si>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</si>
  <si>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</si>
  <si>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</si>
  <si>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</si>
  <si>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</si>
  <si>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</si>
  <si>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</si>
  <si>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</si>
  <si>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</si>
  <si>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</si>
  <si>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</si>
  <si>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</si>
  <si>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</si>
  <si>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</si>
  <si>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</si>
  <si>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</si>
  <si>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</si>
  <si>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</si>
  <si>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</si>
  <si>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</si>
  <si>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</si>
  <si>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</si>
  <si>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</si>
  <si>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</si>
  <si>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</si>
  <si>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</si>
  <si>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</si>
  <si>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</si>
  <si>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</si>
  <si>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</si>
  <si>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</si>
  <si>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</si>
  <si>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</si>
  <si>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</si>
  <si>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</si>
  <si>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</si>
  <si>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</si>
  <si>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</si>
  <si>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</si>
  <si>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</si>
  <si>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</si>
  <si>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</si>
  <si>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</si>
  <si>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</si>
  <si>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</si>
  <si>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</si>
  <si>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</si>
  <si>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</si>
  <si>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</si>
  <si>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</si>
  <si>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</si>
  <si>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</si>
  <si>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</si>
  <si>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</si>
  <si>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</si>
  <si>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</si>
  <si>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</si>
  <si>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</si>
  <si>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</si>
  <si>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</si>
  <si>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</si>
  <si>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</si>
  <si>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</si>
  <si>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</si>
  <si>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</si>
  <si>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</si>
  <si>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</si>
  <si>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</si>
  <si>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</si>
  <si>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</si>
  <si>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</si>
  <si>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</si>
  <si>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</si>
  <si>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</si>
  <si>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</si>
  <si>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</si>
  <si>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</si>
  <si>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</si>
  <si>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Finance cost, net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</si>
  <si>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</si>
  <si>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</si>
  <si>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</si>
  <si>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</si>
  <si>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</si>
  <si>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</si>
  <si>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</si>
  <si>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</si>
  <si>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</si>
  <si>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</si>
  <si>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</si>
  <si>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</si>
  <si>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</si>
  <si>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</si>
  <si>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</si>
  <si>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</si>
  <si>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</si>
  <si>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</si>
  <si>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</si>
  <si>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</si>
  <si>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</si>
  <si>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</si>
  <si>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</si>
  <si>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</si>
  <si>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Eliminations</t>
  </si>
  <si>
    <t>As at</t>
  </si>
  <si>
    <t/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</si>
  <si>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</si>
  <si>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</si>
  <si>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</si>
  <si>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</si>
  <si>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</si>
  <si>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</si>
  <si>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</si>
  <si>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</si>
  <si>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</si>
  <si>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</si>
  <si>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</si>
  <si>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</si>
  <si>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</si>
  <si>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</si>
  <si>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</si>
  <si>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</si>
  <si>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</si>
  <si>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</si>
  <si>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</si>
  <si>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</si>
  <si>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</si>
  <si>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</si>
  <si>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</si>
  <si>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</si>
  <si>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</si>
  <si>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</si>
  <si>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</si>
  <si>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</si>
  <si>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</si>
  <si>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</si>
  <si>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</si>
  <si>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</si>
  <si>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</si>
  <si>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</si>
  <si>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</si>
  <si>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</si>
  <si>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</si>
  <si>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</si>
  <si>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</si>
  <si>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</si>
  <si>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</si>
  <si>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</si>
  <si>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</si>
  <si>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</si>
  <si>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</si>
  <si>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</si>
  <si>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</si>
  <si>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</si>
  <si>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</si>
  <si>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</si>
  <si>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</si>
  <si>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</si>
  <si>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</si>
  <si>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</si>
  <si>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</si>
  <si>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</si>
  <si>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</si>
  <si>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</si>
  <si>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</si>
  <si>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</si>
  <si>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</si>
  <si>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</si>
  <si>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</si>
  <si>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</t>
  </si>
  <si>
    <t>Unaudited</t>
  </si>
  <si>
    <t>Earnings/(loss) per share (sen):</t>
  </si>
  <si>
    <t>Share options granted under ESOS</t>
  </si>
  <si>
    <t>Diluted EPS</t>
  </si>
  <si>
    <t>Basic EPS</t>
  </si>
  <si>
    <t>Acquisition of additional interest in investment</t>
  </si>
  <si>
    <t>Discontinued operation</t>
  </si>
  <si>
    <t>Profit attributable to shareholders</t>
  </si>
  <si>
    <t xml:space="preserve">Discontinued 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</si>
  <si>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</si>
  <si>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</si>
  <si>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</si>
  <si>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</si>
  <si>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</si>
  <si>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</si>
  <si>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</si>
  <si>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</si>
  <si>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</si>
  <si>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Year to date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</si>
  <si>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</si>
  <si>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</si>
  <si>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</si>
  <si>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</si>
  <si>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</si>
  <si>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</si>
  <si>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</si>
  <si>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</si>
  <si>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</si>
  <si>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</si>
  <si>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</si>
  <si>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</si>
  <si>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</si>
  <si>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</si>
  <si>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At 1 July 2007</t>
  </si>
  <si>
    <t>Continuing operations</t>
  </si>
  <si>
    <t>Discontinued operations</t>
  </si>
  <si>
    <t>Net profit for the financial period</t>
  </si>
  <si>
    <t>INDIVIDUAL QUARTER</t>
  </si>
  <si>
    <t>CUMULATIVE QUARTER</t>
  </si>
  <si>
    <t>Foreign currency translation</t>
  </si>
  <si>
    <t>Realisation of reserve</t>
  </si>
  <si>
    <t>Profit from continuing operations</t>
  </si>
  <si>
    <t>Net profit attributable to equity holders of the Company</t>
  </si>
  <si>
    <t xml:space="preserve">There were no material events subsequent to the end of the current quarter that have not been reflected in the interim financial 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</si>
  <si>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</si>
  <si>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</si>
  <si>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</si>
  <si>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</si>
  <si>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</si>
  <si>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Basic, for profit from continuing operations (sen)</t>
  </si>
  <si>
    <t>Diluted, for profit from continuing operations (sen)</t>
  </si>
  <si>
    <t>Profit before tax</t>
  </si>
  <si>
    <t>Tax</t>
  </si>
  <si>
    <t>Profit after tax</t>
  </si>
  <si>
    <t>Deferred tax</t>
  </si>
  <si>
    <t>Unsecured:</t>
  </si>
  <si>
    <t>A4</t>
  </si>
  <si>
    <t xml:space="preserve">Net gains/(losses) recognised directly </t>
  </si>
  <si>
    <t xml:space="preserve">  in equity</t>
  </si>
  <si>
    <t>Total recognised gain/(loss)</t>
  </si>
  <si>
    <t>Dividends</t>
  </si>
  <si>
    <t>Profit/(loss) from operations</t>
  </si>
  <si>
    <t>Average</t>
  </si>
  <si>
    <t>Adjusted weighted average no of shares in issue and</t>
  </si>
  <si>
    <t>Current year prospect</t>
  </si>
  <si>
    <t xml:space="preserve">  issuable ('000)</t>
  </si>
  <si>
    <t xml:space="preserve">Net gains recognised directly </t>
  </si>
  <si>
    <t>Profit/(loss) before tax</t>
  </si>
  <si>
    <t>Profit/(loss) after tax</t>
  </si>
  <si>
    <t>c) There were no foreign currency borrowings included in the above.</t>
  </si>
  <si>
    <t>Net cash from operating activities</t>
  </si>
  <si>
    <t>Cumulative</t>
  </si>
  <si>
    <t>30.6.2008</t>
  </si>
  <si>
    <t>A12</t>
  </si>
  <si>
    <t>Unusual items</t>
  </si>
  <si>
    <t>of the Company. None of the treasury shares were sold or cancelled during the current financial year.</t>
  </si>
  <si>
    <t>statements.</t>
  </si>
  <si>
    <t>Over provision in prior years</t>
  </si>
  <si>
    <t>At 1 July 2008</t>
  </si>
  <si>
    <t>ended 30 June 2008 and the accompanying notes attached to the interim financial statements.</t>
  </si>
  <si>
    <t>The interim financial statements should be read in conjunction with the audited financial statements for the financial year</t>
  </si>
  <si>
    <t>financial statements for the financial year ended 30 June 2008 and the accompanying notes</t>
  </si>
  <si>
    <t xml:space="preserve">statements for the financial year ended 30 June 2008 and the accompanying notes attached to the </t>
  </si>
  <si>
    <t>The condensed consolidated statements of changes in equity should be read in conjunction with the audited financial statements for the financial year</t>
  </si>
  <si>
    <t xml:space="preserve">financial statements for the financial year ended 30 June 2008 and the accompanying notes attached </t>
  </si>
  <si>
    <t>ended 30 June 2008.</t>
  </si>
  <si>
    <t>the financial year ended 30 June 2008.</t>
  </si>
  <si>
    <t>There were no unusual items for the current quarter and financial year-to-date.</t>
  </si>
  <si>
    <t>There was no significant change in estimates of amount reported in prior interim periods or prior financial years/period.</t>
  </si>
  <si>
    <t>There were no issuance and repayment of debts and equity securities for the current financial year-to-date.</t>
  </si>
  <si>
    <t>During the current financial year-to-date, the Company bought back its issued shares from the open market as follows:-</t>
  </si>
  <si>
    <t>July 2008</t>
  </si>
  <si>
    <t>August 2008</t>
  </si>
  <si>
    <t>September 2008</t>
  </si>
  <si>
    <t>Investment in jointly controlled entities</t>
  </si>
  <si>
    <t>30 June 2008</t>
  </si>
  <si>
    <t>Financial Year Ended</t>
  </si>
  <si>
    <t xml:space="preserve">Audited 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</si>
  <si>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</si>
  <si>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</si>
  <si>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</si>
  <si>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</si>
  <si>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</si>
  <si>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of success in the claim against the Defendant are remote.</t>
  </si>
  <si>
    <r>
      <t xml:space="preserve">Selangor. </t>
    </r>
    <r>
      <rPr>
        <sz val="10"/>
        <rFont val="Arial"/>
        <family val="2"/>
      </rPr>
      <t>Based on the representation by the Defendant, the Defendant's Solicitors are of the opinion that the Plaintiff's chances</t>
    </r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</si>
  <si>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</si>
  <si>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</si>
  <si>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</si>
  <si>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</si>
  <si>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</si>
  <si>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</si>
  <si>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 xml:space="preserve">On 15 August 2008, the Group's equity interest in Kualiti Gold Sdn Bhd was reduced from 100% to 50% and the financial </t>
  </si>
  <si>
    <t>results of Kualiti Gold Sdn Bhd will be accounted for in the Group's consolidated financial statements using the equity method</t>
  </si>
  <si>
    <t>of accounting effective from that date.</t>
  </si>
  <si>
    <t xml:space="preserve">Share of results of jointly </t>
  </si>
  <si>
    <t xml:space="preserve">  controlled entities</t>
  </si>
  <si>
    <t xml:space="preserve">In view of the current global financial crisis that may result in global recession, the Group expects the performance to be challenging </t>
  </si>
  <si>
    <t>but will continue to remain profitable for the financial year ending 30 June 2009.</t>
  </si>
  <si>
    <t>FOR THE 6 MONTHS ENDED 31 DECEMBER 2008 - UNAUDITED</t>
  </si>
  <si>
    <t>31.12.2008</t>
  </si>
  <si>
    <t>31.12.2007</t>
  </si>
  <si>
    <t>AS AT 31 DECEMBER 2008</t>
  </si>
  <si>
    <t>31 December 2008</t>
  </si>
  <si>
    <t>At 31 December 2008</t>
  </si>
  <si>
    <t>At 31 December 2007</t>
  </si>
  <si>
    <t>6 months ended</t>
  </si>
  <si>
    <t>Advances from an associate</t>
  </si>
  <si>
    <t>Dividend paid to shareholders of the company</t>
  </si>
  <si>
    <t>Proceeds from disposal of investment</t>
  </si>
  <si>
    <t>Net drawdown/(repayment) of short term borrowings</t>
  </si>
  <si>
    <t>October 2008</t>
  </si>
  <si>
    <t xml:space="preserve">A first and final dividend of 5 sen less 25% Malaysian Income Tax and special dividend of 3 sen less 25% Malaysian Income Tax for </t>
  </si>
  <si>
    <t>financial year ended 30 June 2008 was paid on 9 December 2008.</t>
  </si>
  <si>
    <t>Segmental revenue and results for the quarter ended 31 December 2008 :</t>
  </si>
  <si>
    <t>Segmental revenue and results for the 6 months ended 31 December 2008 :</t>
  </si>
  <si>
    <t>For the six months ended 31 December 2008, the Group's revenue of RM129.5 million was 30% lower than the corresponding</t>
  </si>
  <si>
    <t>period last year. This was mainly due to lower revenue from the property development and manufacturing divisions.</t>
  </si>
  <si>
    <t>The Group recorded a 26% decrease in revenue from RM74.2 million in the quarter ended 30 September 2008 to RM55.2 million</t>
  </si>
  <si>
    <t>The Group recorded a profit before tax of RM4 million in the quarter ended 31 December 2008 compared to profit before tax</t>
  </si>
  <si>
    <t>of RM10.5 million in the quarter ended 30 September 2008.</t>
  </si>
  <si>
    <t xml:space="preserve">in the quarter ended 31 December 2008. This was mainly due to the lower revenue recorded by the property and manufacturing division.  </t>
  </si>
  <si>
    <t>31/12/08</t>
  </si>
  <si>
    <t xml:space="preserve">For the current quarter ended 31 December 2008, the effective tax rate for the Group is higher than the statutory rate  </t>
  </si>
  <si>
    <t xml:space="preserve">principally due to losses of certain subsidiaries which cannot be set off against taxable profits made by other subsidiaries. </t>
  </si>
  <si>
    <t>There was no investment in quoted securities as at 31 December 2008.</t>
  </si>
  <si>
    <t>There was no corporate proposal announced which remained incomplete as at 15 January 2009.</t>
  </si>
  <si>
    <t>The Board of Directors does not recommend the payment of any dividend for the quarter ended 31 December 2008.</t>
  </si>
  <si>
    <t>Date :  20 January 2009</t>
  </si>
  <si>
    <t>Net cash from investing activities</t>
  </si>
  <si>
    <t>Net cash used in financing activities</t>
  </si>
  <si>
    <t>Net increase in cash and cash equivalents</t>
  </si>
  <si>
    <t>There were no sale of unquoted investments and /or properties for the current quarter and financial year-to-date.</t>
  </si>
  <si>
    <t>There was no purchase or disposal of quoted securities for the current quarter and financial year-to-date.</t>
  </si>
  <si>
    <t>December 2008</t>
  </si>
  <si>
    <t>The repurchase transaction was financed by internally generated funds. As at 15 January 2009, the total number of treasury</t>
  </si>
  <si>
    <t>There was no other change in the composition of the Group for the current financial year-to-date.</t>
  </si>
  <si>
    <t>in Diamond String Limited of RM65 million.</t>
  </si>
  <si>
    <t>The Group recorded a profit before tax of RM14.6 million for the six months ended 31 December 2008 compared to RM93.5 million</t>
  </si>
  <si>
    <t>for the corresponding period last year. The profit for the corresponding period included the gain on disposal of the Group's investment</t>
  </si>
  <si>
    <t xml:space="preserve">As at 15 January 2009, the Group had outstanding forward foreign exchange sales contracts amounting to USD1.82 million </t>
  </si>
  <si>
    <t xml:space="preserve">with licensed financial institutions in Malaysia. The USD contracts bear maturity dates from 12 March 2009 to 12 August 2009 </t>
  </si>
  <si>
    <t>at rates of exchange ranging from RM3.2340 to RM3.4805 to USD1.0000.</t>
  </si>
  <si>
    <t>shares held under Section 67A of the Companies Act, 1965 were 10,412,900 or 3% of the total paid up share capital</t>
  </si>
  <si>
    <t>The valuations of land and buildings (under property, plant and equipment) and investment properties have been brought forward without</t>
  </si>
  <si>
    <t xml:space="preserve"> amendments from the previous audited financial statements.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</si>
</sst>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  <numFmt numFmtId="176" formatCode="[$-409]dddd\,\ mmmm\ dd\,\ yyyy"/>
    <numFmt numFmtId="177" formatCode="[$-409]h:mm:ss\ AM/PM"/>
  </numFmts>
  <fonts count="4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0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11" xfId="42" applyNumberFormat="1" applyFont="1" applyFill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69" fontId="1" fillId="0" borderId="0" xfId="42" applyNumberFormat="1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42" applyNumberFormat="1" applyFont="1" applyBorder="1" applyAlignment="1">
      <alignment horizontal="center"/>
    </xf>
    <xf numFmtId="170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11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0" fontId="1" fillId="0" borderId="13" xfId="42" applyNumberFormat="1" applyFont="1" applyBorder="1" applyAlignment="1">
      <alignment/>
    </xf>
    <xf numFmtId="170" fontId="1" fillId="0" borderId="0" xfId="42" applyNumberFormat="1" applyFont="1" applyFill="1" applyBorder="1" applyAlignment="1" applyProtection="1">
      <alignment horizontal="center"/>
      <protection/>
    </xf>
    <xf numFmtId="170" fontId="1" fillId="0" borderId="0" xfId="42" applyNumberFormat="1" applyFont="1" applyFill="1" applyBorder="1" applyAlignment="1">
      <alignment horizontal="right"/>
    </xf>
    <xf numFmtId="170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0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0" fontId="1" fillId="0" borderId="0" xfId="57" applyFont="1" applyFill="1" applyAlignment="1">
      <alignment horizontal="left" vertical="top" wrapText="1"/>
      <protection/>
    </xf>
    <xf numFmtId="170" fontId="1" fillId="0" borderId="15" xfId="42" applyNumberFormat="1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9" xfId="42" applyNumberFormat="1" applyFont="1" applyBorder="1" applyAlignment="1">
      <alignment/>
    </xf>
    <xf numFmtId="170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0" fontId="1" fillId="0" borderId="20" xfId="42" applyNumberFormat="1" applyFont="1" applyBorder="1" applyAlignment="1">
      <alignment horizontal="right"/>
    </xf>
    <xf numFmtId="170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center"/>
    </xf>
    <xf numFmtId="37" fontId="10" fillId="0" borderId="0" xfId="0" applyFont="1" applyFill="1" applyAlignment="1">
      <alignment horizontal="left"/>
    </xf>
    <xf numFmtId="37" fontId="4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0" fontId="1" fillId="0" borderId="14" xfId="42" applyNumberFormat="1" applyFont="1" applyFill="1" applyBorder="1" applyAlignment="1" applyProtection="1">
      <alignment/>
      <protection/>
    </xf>
    <xf numFmtId="170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0" fontId="9" fillId="0" borderId="0" xfId="42" applyNumberFormat="1" applyFont="1" applyFill="1" applyBorder="1" applyAlignment="1" applyProtection="1">
      <alignment/>
      <protection/>
    </xf>
    <xf numFmtId="37" fontId="9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0" fontId="1" fillId="0" borderId="0" xfId="42" applyNumberFormat="1" applyFont="1" applyFill="1" applyAlignment="1" applyProtection="1">
      <alignment/>
      <protection/>
    </xf>
    <xf numFmtId="170" fontId="1" fillId="0" borderId="21" xfId="42" applyNumberFormat="1" applyFont="1" applyFill="1" applyBorder="1" applyAlignment="1" applyProtection="1">
      <alignment/>
      <protection/>
    </xf>
    <xf numFmtId="170" fontId="1" fillId="0" borderId="0" xfId="42" applyNumberFormat="1" applyFont="1" applyBorder="1" applyAlignment="1">
      <alignment/>
    </xf>
    <xf numFmtId="170" fontId="1" fillId="0" borderId="0" xfId="42" applyNumberFormat="1" applyFont="1" applyAlignment="1">
      <alignment/>
    </xf>
    <xf numFmtId="170" fontId="1" fillId="0" borderId="11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0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Fill="1" applyAlignment="1">
      <alignment horizontal="right"/>
    </xf>
    <xf numFmtId="37" fontId="1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2" fillId="0" borderId="0" xfId="0" applyFont="1" applyAlignment="1">
      <alignment horizontal="center" vertical="center" wrapText="1"/>
    </xf>
    <xf numFmtId="170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38">
      <selection activeCell="A55" sqref="A55"/>
    </sheetView>
  </sheetViews>
  <sheetFormatPr defaultColWidth="9.140625" defaultRowHeight="12.75"/>
  <cols>
    <col min="1" max="1" width="43.421875" style="39" customWidth="1"/>
    <col min="2" max="2" width="14.28125" style="39" customWidth="1"/>
    <col min="3" max="3" width="14.7109375" style="39" customWidth="1"/>
    <col min="4" max="4" width="14.00390625" style="39" customWidth="1"/>
    <col min="5" max="5" width="15.140625" style="39" customWidth="1"/>
    <col min="6" max="16384" width="9.140625" style="39" customWidth="1"/>
  </cols>
  <sheetData>
    <row r="1" spans="1:6" ht="12.75">
      <c r="A1" s="153" t="s">
        <v>10</v>
      </c>
      <c r="B1" s="153"/>
      <c r="C1" s="153"/>
      <c r="D1" s="153"/>
      <c r="E1" s="153"/>
      <c r="F1" s="14"/>
    </row>
    <row r="2" spans="1:6" ht="12.75">
      <c r="A2" s="153" t="s">
        <v>11</v>
      </c>
      <c r="B2" s="153"/>
      <c r="C2" s="153"/>
      <c r="D2" s="153"/>
      <c r="E2" s="153"/>
      <c r="F2" s="14"/>
    </row>
    <row r="3" spans="1:6" ht="12.75">
      <c r="A3" s="153" t="s">
        <v>12</v>
      </c>
      <c r="B3" s="153"/>
      <c r="C3" s="153"/>
      <c r="D3" s="153"/>
      <c r="E3" s="153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8" t="s">
        <v>190</v>
      </c>
    </row>
    <row r="7" ht="12.75">
      <c r="A7" s="65" t="s">
        <v>319</v>
      </c>
    </row>
    <row r="8" ht="12.75">
      <c r="A8" s="38"/>
    </row>
    <row r="9" spans="1:5" ht="12.75">
      <c r="A9" s="38"/>
      <c r="B9" s="154" t="s">
        <v>238</v>
      </c>
      <c r="C9" s="154"/>
      <c r="D9" s="154" t="s">
        <v>239</v>
      </c>
      <c r="E9" s="154"/>
    </row>
    <row r="10" spans="2:5" ht="39.75" customHeight="1">
      <c r="B10" s="148" t="s">
        <v>310</v>
      </c>
      <c r="C10" s="148" t="s">
        <v>311</v>
      </c>
      <c r="D10" s="148" t="s">
        <v>309</v>
      </c>
      <c r="E10" s="148" t="s">
        <v>245</v>
      </c>
    </row>
    <row r="11" spans="2:5" ht="12.75">
      <c r="B11" s="40" t="s">
        <v>320</v>
      </c>
      <c r="C11" s="40" t="s">
        <v>321</v>
      </c>
      <c r="D11" s="40" t="s">
        <v>320</v>
      </c>
      <c r="E11" s="40" t="s">
        <v>321</v>
      </c>
    </row>
    <row r="12" spans="2:5" ht="12.75">
      <c r="B12" s="40" t="s">
        <v>0</v>
      </c>
      <c r="C12" s="40" t="s">
        <v>0</v>
      </c>
      <c r="D12" s="40" t="s">
        <v>0</v>
      </c>
      <c r="E12" s="40" t="s">
        <v>0</v>
      </c>
    </row>
    <row r="13" spans="2:5" ht="12.75">
      <c r="B13" s="64" t="s">
        <v>201</v>
      </c>
      <c r="C13" s="64" t="s">
        <v>201</v>
      </c>
      <c r="D13" s="64" t="s">
        <v>201</v>
      </c>
      <c r="E13" s="64" t="s">
        <v>201</v>
      </c>
    </row>
    <row r="14" spans="3:5" ht="12.75">
      <c r="C14" s="40"/>
      <c r="E14" s="40"/>
    </row>
    <row r="15" spans="1:5" ht="12.75">
      <c r="A15" s="39" t="s">
        <v>18</v>
      </c>
      <c r="B15" s="67">
        <v>55249</v>
      </c>
      <c r="C15" s="133">
        <v>89681</v>
      </c>
      <c r="D15" s="44">
        <v>129457</v>
      </c>
      <c r="E15" s="138">
        <v>185798</v>
      </c>
    </row>
    <row r="16" spans="2:5" ht="12.75">
      <c r="B16" s="58"/>
      <c r="C16" s="134"/>
      <c r="E16" s="126"/>
    </row>
    <row r="17" spans="1:5" ht="12.75">
      <c r="A17" s="39" t="s">
        <v>189</v>
      </c>
      <c r="B17" s="58">
        <v>-51832</v>
      </c>
      <c r="C17" s="134">
        <v>-79583</v>
      </c>
      <c r="D17" s="39">
        <v>-115788</v>
      </c>
      <c r="E17" s="126">
        <v>-160690</v>
      </c>
    </row>
    <row r="18" spans="2:5" ht="12.75">
      <c r="B18" s="58"/>
      <c r="C18" s="134"/>
      <c r="E18" s="126"/>
    </row>
    <row r="19" spans="1:5" ht="12.75">
      <c r="A19" s="39" t="s">
        <v>188</v>
      </c>
      <c r="B19" s="67">
        <v>1299</v>
      </c>
      <c r="C19" s="133">
        <v>69167</v>
      </c>
      <c r="D19" s="44">
        <v>2407</v>
      </c>
      <c r="E19" s="138">
        <v>70828</v>
      </c>
    </row>
    <row r="20" spans="2:5" ht="12.75">
      <c r="B20" s="81"/>
      <c r="C20" s="135"/>
      <c r="D20" s="42"/>
      <c r="E20" s="139"/>
    </row>
    <row r="21" spans="1:5" ht="12.75">
      <c r="A21" s="39" t="s">
        <v>187</v>
      </c>
      <c r="B21" s="58">
        <f>SUM(B15:B19)</f>
        <v>4716</v>
      </c>
      <c r="C21" s="134">
        <f>SUM(C15:C19)</f>
        <v>79265</v>
      </c>
      <c r="D21" s="39">
        <f>SUM(D15:D19)</f>
        <v>16076</v>
      </c>
      <c r="E21" s="126">
        <f>SUM(E15:E19)</f>
        <v>95936</v>
      </c>
    </row>
    <row r="22" spans="3:5" ht="12.75">
      <c r="C22" s="126"/>
      <c r="E22" s="126"/>
    </row>
    <row r="23" spans="1:5" ht="12.75">
      <c r="A23" s="39" t="s">
        <v>26</v>
      </c>
      <c r="B23" s="58">
        <v>-636</v>
      </c>
      <c r="C23" s="134">
        <v>-1078</v>
      </c>
      <c r="D23" s="39">
        <v>-1406</v>
      </c>
      <c r="E23" s="126">
        <v>-2111</v>
      </c>
    </row>
    <row r="24" spans="2:5" ht="12.75">
      <c r="B24" s="58"/>
      <c r="C24" s="134"/>
      <c r="E24" s="126"/>
    </row>
    <row r="25" spans="1:5" ht="12.75">
      <c r="A25" s="54" t="s">
        <v>127</v>
      </c>
      <c r="B25" s="58">
        <v>-60</v>
      </c>
      <c r="C25" s="134">
        <v>-339</v>
      </c>
      <c r="D25" s="39">
        <v>-117</v>
      </c>
      <c r="E25" s="126">
        <v>-338</v>
      </c>
    </row>
    <row r="26" spans="1:5" ht="12.75">
      <c r="A26" s="124" t="s">
        <v>300</v>
      </c>
      <c r="B26" s="58"/>
      <c r="C26" s="134"/>
      <c r="E26" s="126"/>
    </row>
    <row r="27" spans="2:5" ht="12.75">
      <c r="B27" s="58"/>
      <c r="C27" s="134"/>
      <c r="E27" s="126"/>
    </row>
    <row r="28" spans="1:5" ht="12.75">
      <c r="A28" s="39" t="s">
        <v>252</v>
      </c>
      <c r="B28" s="84">
        <f>SUM(B21:B26)</f>
        <v>4020</v>
      </c>
      <c r="C28" s="136">
        <f>SUM(C21:C26)</f>
        <v>77848</v>
      </c>
      <c r="D28" s="45">
        <f>SUM(D21:D26)</f>
        <v>14553</v>
      </c>
      <c r="E28" s="140">
        <f>SUM(E21:E26)</f>
        <v>93487</v>
      </c>
    </row>
    <row r="29" spans="2:5" ht="12.75">
      <c r="B29" s="58"/>
      <c r="C29" s="134"/>
      <c r="E29" s="126"/>
    </row>
    <row r="30" spans="1:5" ht="12.75">
      <c r="A30" s="39" t="s">
        <v>253</v>
      </c>
      <c r="B30" s="67">
        <v>-1479</v>
      </c>
      <c r="C30" s="133">
        <v>-4196</v>
      </c>
      <c r="D30" s="44">
        <v>-3981</v>
      </c>
      <c r="E30" s="138">
        <v>-9239</v>
      </c>
    </row>
    <row r="31" spans="2:5" ht="12.75">
      <c r="B31" s="81"/>
      <c r="C31" s="135"/>
      <c r="D31" s="42"/>
      <c r="E31" s="139"/>
    </row>
    <row r="32" spans="1:5" ht="12.75">
      <c r="A32" s="39" t="s">
        <v>254</v>
      </c>
      <c r="B32" s="67">
        <f>SUM(B28:B30)</f>
        <v>2541</v>
      </c>
      <c r="C32" s="133">
        <f>SUM(C28:C30)</f>
        <v>73652</v>
      </c>
      <c r="D32" s="67">
        <f>SUM(D28:D30)</f>
        <v>10572</v>
      </c>
      <c r="E32" s="133">
        <f>SUM(E28:E30)</f>
        <v>84248</v>
      </c>
    </row>
    <row r="33" spans="2:5" ht="12.75">
      <c r="B33" s="67"/>
      <c r="C33" s="133"/>
      <c r="D33" s="67"/>
      <c r="E33" s="133"/>
    </row>
    <row r="34" spans="1:5" ht="12.75">
      <c r="A34" s="39" t="s">
        <v>207</v>
      </c>
      <c r="B34" s="67">
        <v>-30</v>
      </c>
      <c r="C34" s="133">
        <v>-51</v>
      </c>
      <c r="D34" s="67">
        <v>-62</v>
      </c>
      <c r="E34" s="133">
        <v>-96</v>
      </c>
    </row>
    <row r="35" spans="2:5" ht="12.75">
      <c r="B35" s="67"/>
      <c r="C35" s="133"/>
      <c r="D35" s="67"/>
      <c r="E35" s="133"/>
    </row>
    <row r="36" spans="1:5" ht="13.5" thickBot="1">
      <c r="A36" s="39" t="s">
        <v>208</v>
      </c>
      <c r="B36" s="82">
        <f>+B32+B34</f>
        <v>2511</v>
      </c>
      <c r="C36" s="137">
        <f>+C32+C34</f>
        <v>73601</v>
      </c>
      <c r="D36" s="82">
        <f>+D32+D34</f>
        <v>10510</v>
      </c>
      <c r="E36" s="137">
        <f>+E32+E34</f>
        <v>84152</v>
      </c>
    </row>
    <row r="37" ht="13.5" thickTop="1">
      <c r="B37" s="58"/>
    </row>
    <row r="38" spans="1:2" ht="12.75">
      <c r="A38" s="39" t="s">
        <v>152</v>
      </c>
      <c r="B38" s="58"/>
    </row>
    <row r="39" spans="1:5" ht="12.75">
      <c r="A39" s="39" t="s">
        <v>153</v>
      </c>
      <c r="B39" s="58">
        <v>2511</v>
      </c>
      <c r="C39" s="76">
        <v>73601</v>
      </c>
      <c r="D39" s="39">
        <v>10510</v>
      </c>
      <c r="E39" s="76">
        <v>84152</v>
      </c>
    </row>
    <row r="40" spans="2:5" ht="12.75">
      <c r="B40" s="58"/>
      <c r="C40" s="58"/>
      <c r="E40" s="58"/>
    </row>
    <row r="41" spans="1:5" ht="12.75">
      <c r="A41" s="39" t="s">
        <v>8</v>
      </c>
      <c r="B41" s="58">
        <v>0</v>
      </c>
      <c r="C41" s="76">
        <v>0</v>
      </c>
      <c r="D41" s="68">
        <v>0</v>
      </c>
      <c r="E41" s="76">
        <v>0</v>
      </c>
    </row>
    <row r="42" ht="12.75">
      <c r="B42" s="58"/>
    </row>
    <row r="43" spans="1:5" ht="13.5" thickBot="1">
      <c r="A43" s="39" t="s">
        <v>154</v>
      </c>
      <c r="B43" s="82">
        <f>SUM(B39:B41)</f>
        <v>2511</v>
      </c>
      <c r="C43" s="82">
        <f>SUM(C39:C41)</f>
        <v>73601</v>
      </c>
      <c r="D43" s="43">
        <f>SUM(D39:D41)</f>
        <v>10510</v>
      </c>
      <c r="E43" s="82">
        <f>SUM(E39:E41)</f>
        <v>84152</v>
      </c>
    </row>
    <row r="44" ht="13.5" thickTop="1"/>
    <row r="45" ht="12.75">
      <c r="A45" s="39" t="s">
        <v>202</v>
      </c>
    </row>
    <row r="47" spans="1:5" ht="12.75">
      <c r="A47" s="39" t="s">
        <v>216</v>
      </c>
      <c r="B47" s="88">
        <v>0.81</v>
      </c>
      <c r="C47" s="88">
        <v>23.26</v>
      </c>
      <c r="D47" s="88">
        <v>3.39</v>
      </c>
      <c r="E47" s="88">
        <v>26.53</v>
      </c>
    </row>
    <row r="48" spans="1:5" ht="12.75">
      <c r="A48" s="126" t="s">
        <v>301</v>
      </c>
      <c r="B48" s="13">
        <v>0</v>
      </c>
      <c r="C48" s="13">
        <v>-0.02</v>
      </c>
      <c r="D48" s="13">
        <v>-0.01</v>
      </c>
      <c r="E48" s="13">
        <v>-0.03</v>
      </c>
    </row>
    <row r="49" spans="1:5" ht="12.75">
      <c r="A49" s="39" t="s">
        <v>205</v>
      </c>
      <c r="B49" s="88">
        <v>0.81</v>
      </c>
      <c r="C49" s="13">
        <v>23.24</v>
      </c>
      <c r="D49" s="13">
        <v>3.38</v>
      </c>
      <c r="E49" s="13">
        <v>26.5</v>
      </c>
    </row>
    <row r="50" spans="2:5" ht="12.75">
      <c r="B50" s="13"/>
      <c r="C50" s="83"/>
      <c r="D50" s="13"/>
      <c r="E50" s="83"/>
    </row>
    <row r="51" spans="1:5" ht="12.75">
      <c r="A51" s="39" t="s">
        <v>217</v>
      </c>
      <c r="B51" s="13">
        <v>0.81</v>
      </c>
      <c r="C51" s="13">
        <v>23.05</v>
      </c>
      <c r="D51" s="13">
        <v>3.39</v>
      </c>
      <c r="E51" s="13">
        <v>26.3</v>
      </c>
    </row>
    <row r="52" spans="1:5" ht="12.75">
      <c r="A52" s="126" t="s">
        <v>302</v>
      </c>
      <c r="B52" s="88">
        <v>0</v>
      </c>
      <c r="C52" s="88">
        <v>-0.02</v>
      </c>
      <c r="D52" s="88">
        <v>-0.01</v>
      </c>
      <c r="E52" s="88">
        <v>-0.03</v>
      </c>
    </row>
    <row r="53" spans="1:5" ht="12.75">
      <c r="A53" s="1" t="s">
        <v>204</v>
      </c>
      <c r="B53" s="88">
        <v>0.81</v>
      </c>
      <c r="C53" s="88">
        <v>23.03</v>
      </c>
      <c r="D53" s="88">
        <v>3.38</v>
      </c>
      <c r="E53" s="88">
        <v>26.27</v>
      </c>
    </row>
    <row r="59" spans="1:4" ht="12.75">
      <c r="A59" s="34" t="s">
        <v>194</v>
      </c>
      <c r="B59" s="1"/>
      <c r="C59" s="1"/>
      <c r="D59" s="1"/>
    </row>
    <row r="60" spans="1:4" ht="12.75">
      <c r="A60" s="117" t="s">
        <v>282</v>
      </c>
      <c r="B60" s="1"/>
      <c r="C60" s="1"/>
      <c r="D60" s="1"/>
    </row>
    <row r="61" spans="1:4" ht="12.75">
      <c r="A61" s="1" t="s">
        <v>141</v>
      </c>
      <c r="B61" s="1"/>
      <c r="C61" s="1"/>
      <c r="D61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6"/>
  <sheetViews>
    <sheetView zoomScaleSheetLayoutView="75" zoomScalePageLayoutView="0" workbookViewId="0" topLeftCell="A50">
      <selection activeCell="F79" sqref="F79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3" spans="1:11" ht="12" customHeight="1">
      <c r="A3" s="153" t="s">
        <v>10</v>
      </c>
      <c r="B3" s="153"/>
      <c r="C3" s="153"/>
      <c r="D3" s="153"/>
      <c r="E3" s="153"/>
      <c r="F3" s="153"/>
      <c r="G3" s="153"/>
      <c r="H3" s="153"/>
      <c r="I3" s="14"/>
      <c r="J3" s="14"/>
      <c r="K3" s="14"/>
    </row>
    <row r="4" spans="1:11" ht="12" customHeight="1">
      <c r="A4" s="153" t="s">
        <v>11</v>
      </c>
      <c r="B4" s="153"/>
      <c r="C4" s="153"/>
      <c r="D4" s="153"/>
      <c r="E4" s="153"/>
      <c r="F4" s="153"/>
      <c r="G4" s="153"/>
      <c r="H4" s="153"/>
      <c r="I4" s="14"/>
      <c r="J4" s="3"/>
      <c r="K4" s="3"/>
    </row>
    <row r="5" spans="1:11" ht="12" customHeight="1">
      <c r="A5" s="153" t="s">
        <v>12</v>
      </c>
      <c r="B5" s="153"/>
      <c r="C5" s="153"/>
      <c r="D5" s="153"/>
      <c r="E5" s="153"/>
      <c r="F5" s="153"/>
      <c r="G5" s="153"/>
      <c r="H5" s="153"/>
      <c r="I5" s="14"/>
      <c r="J5" s="3"/>
      <c r="K5" s="3"/>
    </row>
    <row r="6" spans="1:8" ht="12" customHeight="1">
      <c r="A6" s="7"/>
      <c r="H6" s="15"/>
    </row>
    <row r="7" spans="2:8" ht="12.75">
      <c r="B7" s="7" t="s">
        <v>191</v>
      </c>
      <c r="F7" s="12"/>
      <c r="G7" s="12"/>
      <c r="H7" s="12"/>
    </row>
    <row r="8" spans="1:8" ht="12" customHeight="1">
      <c r="A8" s="4"/>
      <c r="B8" s="56" t="s">
        <v>322</v>
      </c>
      <c r="C8" s="4"/>
      <c r="D8" s="4"/>
      <c r="F8" s="31" t="s">
        <v>83</v>
      </c>
      <c r="G8" s="12"/>
      <c r="H8" s="31" t="s">
        <v>72</v>
      </c>
    </row>
    <row r="9" spans="1:8" ht="12" customHeight="1">
      <c r="A9" s="4"/>
      <c r="B9" s="4"/>
      <c r="C9" s="4"/>
      <c r="D9" s="4"/>
      <c r="E9" s="19"/>
      <c r="F9" s="31" t="s">
        <v>73</v>
      </c>
      <c r="G9" s="32"/>
      <c r="H9" s="31" t="s">
        <v>297</v>
      </c>
    </row>
    <row r="10" spans="1:8" ht="12.75">
      <c r="A10" s="4"/>
      <c r="B10" s="4"/>
      <c r="C10" s="4"/>
      <c r="D10" s="4"/>
      <c r="E10" s="19"/>
      <c r="F10" s="66" t="s">
        <v>323</v>
      </c>
      <c r="G10" s="32"/>
      <c r="H10" s="66" t="s">
        <v>296</v>
      </c>
    </row>
    <row r="11" spans="1:8" ht="12.75">
      <c r="A11" s="4"/>
      <c r="B11" s="4"/>
      <c r="C11" s="4"/>
      <c r="D11" s="4"/>
      <c r="E11" s="19"/>
      <c r="F11" s="31" t="s">
        <v>0</v>
      </c>
      <c r="G11" s="32"/>
      <c r="H11" s="31" t="s">
        <v>0</v>
      </c>
    </row>
    <row r="12" spans="1:8" ht="12" customHeight="1">
      <c r="A12" s="4"/>
      <c r="B12" s="4"/>
      <c r="C12" s="4"/>
      <c r="D12" s="4"/>
      <c r="F12" s="64" t="s">
        <v>201</v>
      </c>
      <c r="G12" s="12"/>
      <c r="H12" s="64" t="s">
        <v>298</v>
      </c>
    </row>
    <row r="13" spans="1:8" ht="12" customHeight="1">
      <c r="A13" s="4"/>
      <c r="B13" s="30" t="s">
        <v>226</v>
      </c>
      <c r="C13" s="4"/>
      <c r="D13" s="4"/>
      <c r="F13" s="64"/>
      <c r="G13" s="12"/>
      <c r="H13" s="64"/>
    </row>
    <row r="14" spans="1:8" ht="12" customHeight="1">
      <c r="A14" s="4"/>
      <c r="B14" s="4"/>
      <c r="C14" s="4"/>
      <c r="D14" s="4"/>
      <c r="F14" s="64"/>
      <c r="G14" s="12"/>
      <c r="H14" s="64"/>
    </row>
    <row r="15" spans="1:4" ht="12" customHeight="1">
      <c r="A15" s="4"/>
      <c r="B15" s="30" t="s">
        <v>151</v>
      </c>
      <c r="C15" s="4"/>
      <c r="D15" s="4"/>
    </row>
    <row r="16" spans="1:4" ht="12" customHeight="1">
      <c r="A16" s="4"/>
      <c r="B16" s="4"/>
      <c r="C16" s="4"/>
      <c r="D16" s="4"/>
    </row>
    <row r="17" spans="2:9" ht="12.75" customHeight="1">
      <c r="B17" s="2" t="s">
        <v>142</v>
      </c>
      <c r="C17" s="4"/>
      <c r="D17" s="4"/>
      <c r="F17" s="1">
        <v>113913</v>
      </c>
      <c r="H17" s="1">
        <v>116403</v>
      </c>
      <c r="I17" s="4"/>
    </row>
    <row r="18" spans="2:9" ht="12.75" customHeight="1">
      <c r="B18" s="2" t="s">
        <v>221</v>
      </c>
      <c r="C18" s="4"/>
      <c r="D18" s="4"/>
      <c r="F18" s="1">
        <v>7206</v>
      </c>
      <c r="H18" s="1">
        <v>7324</v>
      </c>
      <c r="I18" s="4"/>
    </row>
    <row r="19" spans="2:9" ht="12.75" customHeight="1">
      <c r="B19" s="16" t="s">
        <v>143</v>
      </c>
      <c r="C19" s="4"/>
      <c r="D19" s="4"/>
      <c r="F19" s="1">
        <v>77835</v>
      </c>
      <c r="H19" s="1">
        <v>74642</v>
      </c>
      <c r="I19" s="4"/>
    </row>
    <row r="20" spans="2:9" ht="12.75" customHeight="1">
      <c r="B20" s="2" t="s">
        <v>144</v>
      </c>
      <c r="C20" s="11"/>
      <c r="F20" s="1">
        <v>129250</v>
      </c>
      <c r="H20" s="1">
        <v>129250</v>
      </c>
      <c r="I20" s="4"/>
    </row>
    <row r="21" spans="2:9" ht="12.75">
      <c r="B21" s="2" t="s">
        <v>145</v>
      </c>
      <c r="C21" s="4"/>
      <c r="D21" s="4"/>
      <c r="F21" s="1">
        <v>4727</v>
      </c>
      <c r="H21" s="1">
        <v>4673</v>
      </c>
      <c r="I21" s="4"/>
    </row>
    <row r="22" spans="2:9" ht="12.75">
      <c r="B22" s="116" t="s">
        <v>295</v>
      </c>
      <c r="C22" s="4"/>
      <c r="D22" s="4"/>
      <c r="F22" s="8">
        <v>8</v>
      </c>
      <c r="H22" s="59">
        <v>0</v>
      </c>
      <c r="I22" s="4"/>
    </row>
    <row r="23" spans="2:9" ht="12.75">
      <c r="B23" s="21" t="s">
        <v>146</v>
      </c>
      <c r="C23" s="4"/>
      <c r="D23" s="4"/>
      <c r="F23" s="1">
        <v>19390</v>
      </c>
      <c r="H23" s="1">
        <v>19683</v>
      </c>
      <c r="I23" s="4"/>
    </row>
    <row r="24" spans="2:9" ht="12.75">
      <c r="B24" s="2" t="s">
        <v>230</v>
      </c>
      <c r="C24" s="4"/>
      <c r="D24" s="4"/>
      <c r="F24" s="1">
        <v>15307</v>
      </c>
      <c r="H24" s="1">
        <v>13861</v>
      </c>
      <c r="I24" s="4"/>
    </row>
    <row r="25" spans="2:9" ht="12.75">
      <c r="B25" s="2"/>
      <c r="C25" s="10"/>
      <c r="D25" s="4"/>
      <c r="F25" s="28">
        <f>SUM(F17:F24)</f>
        <v>367636</v>
      </c>
      <c r="H25" s="28">
        <f>SUM(H17:H24)</f>
        <v>365836</v>
      </c>
      <c r="I25" s="4"/>
    </row>
    <row r="26" ht="12" customHeight="1"/>
    <row r="27" spans="2:8" ht="12" customHeight="1">
      <c r="B27" s="7" t="s">
        <v>6</v>
      </c>
      <c r="F27" s="12"/>
      <c r="G27" s="12"/>
      <c r="H27" s="12"/>
    </row>
    <row r="28" spans="2:8" ht="12" customHeight="1">
      <c r="B28" s="2"/>
      <c r="F28" s="12"/>
      <c r="G28" s="12"/>
      <c r="H28" s="12"/>
    </row>
    <row r="29" spans="2:8" ht="12" customHeight="1">
      <c r="B29" s="1" t="s">
        <v>229</v>
      </c>
      <c r="C29" s="11"/>
      <c r="F29" s="12">
        <v>405191</v>
      </c>
      <c r="G29" s="12"/>
      <c r="H29" s="12">
        <v>401699</v>
      </c>
    </row>
    <row r="30" spans="2:8" ht="12" customHeight="1">
      <c r="B30" s="2" t="s">
        <v>20</v>
      </c>
      <c r="C30" s="9"/>
      <c r="F30" s="12">
        <v>59637</v>
      </c>
      <c r="G30" s="12"/>
      <c r="H30" s="12">
        <v>69701</v>
      </c>
    </row>
    <row r="31" spans="2:8" ht="12" customHeight="1">
      <c r="B31" s="2" t="s">
        <v>25</v>
      </c>
      <c r="C31" s="9"/>
      <c r="F31" s="12">
        <v>39635</v>
      </c>
      <c r="G31" s="12"/>
      <c r="H31" s="12">
        <v>67450</v>
      </c>
    </row>
    <row r="32" spans="2:8" ht="12" customHeight="1">
      <c r="B32" s="2" t="s">
        <v>222</v>
      </c>
      <c r="C32" s="9"/>
      <c r="F32" s="12">
        <v>4605</v>
      </c>
      <c r="G32" s="12"/>
      <c r="H32" s="12">
        <v>4541</v>
      </c>
    </row>
    <row r="33" spans="2:8" ht="12.75">
      <c r="B33" s="2" t="s">
        <v>147</v>
      </c>
      <c r="C33" s="9"/>
      <c r="F33" s="33">
        <v>33473</v>
      </c>
      <c r="G33" s="12"/>
      <c r="H33" s="33">
        <v>21971</v>
      </c>
    </row>
    <row r="34" spans="2:8" ht="12.75">
      <c r="B34" s="2"/>
      <c r="C34" s="9"/>
      <c r="F34" s="90">
        <f>SUM(F29:F33)</f>
        <v>542541</v>
      </c>
      <c r="G34" s="12"/>
      <c r="H34" s="90">
        <f>SUM(H29:H33)</f>
        <v>565362</v>
      </c>
    </row>
    <row r="35" spans="2:8" ht="12.75">
      <c r="B35" s="2" t="s">
        <v>220</v>
      </c>
      <c r="C35" s="9"/>
      <c r="F35" s="33">
        <v>4518</v>
      </c>
      <c r="G35" s="12"/>
      <c r="H35" s="33">
        <v>4174</v>
      </c>
    </row>
    <row r="36" spans="6:8" ht="12" customHeight="1">
      <c r="F36" s="33">
        <f>+F34+F35</f>
        <v>547059</v>
      </c>
      <c r="G36" s="12"/>
      <c r="H36" s="33">
        <f>+H34+H35</f>
        <v>569536</v>
      </c>
    </row>
    <row r="37" spans="6:8" ht="12" customHeight="1">
      <c r="F37" s="12"/>
      <c r="G37" s="12"/>
      <c r="H37" s="12"/>
    </row>
    <row r="38" spans="2:8" ht="12" customHeight="1" thickBot="1">
      <c r="B38" s="19" t="s">
        <v>223</v>
      </c>
      <c r="F38" s="91">
        <f>+F36+F25</f>
        <v>914695</v>
      </c>
      <c r="G38" s="12"/>
      <c r="H38" s="91">
        <f>+H36+H25</f>
        <v>935372</v>
      </c>
    </row>
    <row r="39" spans="6:8" ht="12" customHeight="1" thickTop="1">
      <c r="F39" s="12"/>
      <c r="G39" s="12"/>
      <c r="H39" s="12"/>
    </row>
    <row r="40" spans="2:8" ht="12" customHeight="1">
      <c r="B40" s="19" t="s">
        <v>224</v>
      </c>
      <c r="F40" s="12"/>
      <c r="G40" s="12"/>
      <c r="H40" s="12"/>
    </row>
    <row r="41" spans="6:8" ht="12" customHeight="1">
      <c r="F41" s="12"/>
      <c r="G41" s="12"/>
      <c r="H41" s="12"/>
    </row>
    <row r="42" spans="2:8" ht="12.75">
      <c r="B42" s="2" t="s">
        <v>246</v>
      </c>
      <c r="E42" s="12"/>
      <c r="F42" s="12">
        <v>321067</v>
      </c>
      <c r="G42" s="12"/>
      <c r="H42" s="12">
        <v>321067</v>
      </c>
    </row>
    <row r="43" spans="2:8" ht="12.75">
      <c r="B43" s="2" t="s">
        <v>23</v>
      </c>
      <c r="E43" s="12"/>
      <c r="F43" s="12">
        <v>406324</v>
      </c>
      <c r="G43" s="12"/>
      <c r="H43" s="12">
        <v>415871</v>
      </c>
    </row>
    <row r="44" spans="2:8" ht="12.75">
      <c r="B44" s="2" t="s">
        <v>99</v>
      </c>
      <c r="C44" s="9"/>
      <c r="E44" s="12"/>
      <c r="F44" s="33">
        <v>-16089</v>
      </c>
      <c r="G44" s="12"/>
      <c r="H44" s="33">
        <v>-15669</v>
      </c>
    </row>
    <row r="45" spans="2:8" ht="12.75">
      <c r="B45" s="1" t="s">
        <v>227</v>
      </c>
      <c r="C45" s="9"/>
      <c r="E45" s="12"/>
      <c r="F45" s="28">
        <f>SUM(F42:F44)</f>
        <v>711302</v>
      </c>
      <c r="G45" s="12"/>
      <c r="H45" s="28">
        <f>SUM(H42:H44)</f>
        <v>721269</v>
      </c>
    </row>
    <row r="46" spans="2:8" ht="12.75" hidden="1">
      <c r="B46" s="2" t="s">
        <v>148</v>
      </c>
      <c r="C46" s="2"/>
      <c r="F46" s="69">
        <v>0</v>
      </c>
      <c r="H46" s="8">
        <v>0</v>
      </c>
    </row>
    <row r="47" spans="2:8" ht="12.75">
      <c r="B47" s="2"/>
      <c r="C47" s="2"/>
      <c r="F47" s="69"/>
      <c r="H47" s="8"/>
    </row>
    <row r="48" spans="2:8" ht="12.75">
      <c r="B48" s="7" t="s">
        <v>247</v>
      </c>
      <c r="C48" s="2"/>
      <c r="F48" s="69"/>
      <c r="H48" s="8"/>
    </row>
    <row r="49" spans="2:8" ht="12.75">
      <c r="B49" s="2"/>
      <c r="C49" s="2"/>
      <c r="F49" s="69"/>
      <c r="H49" s="8"/>
    </row>
    <row r="50" spans="2:8" ht="12.75">
      <c r="B50" s="2" t="s">
        <v>231</v>
      </c>
      <c r="C50" s="2"/>
      <c r="F50" s="12">
        <v>165</v>
      </c>
      <c r="G50" s="12"/>
      <c r="H50" s="12">
        <v>175</v>
      </c>
    </row>
    <row r="51" spans="2:8" ht="12.75">
      <c r="B51" s="2" t="s">
        <v>232</v>
      </c>
      <c r="F51" s="12">
        <v>40439</v>
      </c>
      <c r="G51" s="12"/>
      <c r="H51" s="12">
        <v>48350</v>
      </c>
    </row>
    <row r="52" spans="2:8" ht="12.75">
      <c r="B52" s="2" t="s">
        <v>150</v>
      </c>
      <c r="F52" s="12">
        <v>32063</v>
      </c>
      <c r="G52" s="12"/>
      <c r="H52" s="12">
        <v>32319</v>
      </c>
    </row>
    <row r="53" spans="2:8" ht="12.75">
      <c r="B53" s="2"/>
      <c r="F53" s="28">
        <f>SUM(F50:F52)</f>
        <v>72667</v>
      </c>
      <c r="G53" s="12"/>
      <c r="H53" s="28">
        <f>SUM(H50:H52)</f>
        <v>80844</v>
      </c>
    </row>
    <row r="54" spans="2:8" ht="12.75">
      <c r="B54" s="2"/>
      <c r="C54" s="2"/>
      <c r="F54" s="69"/>
      <c r="H54" s="8"/>
    </row>
    <row r="55" spans="2:8" ht="12.75">
      <c r="B55" s="7" t="s">
        <v>7</v>
      </c>
      <c r="F55" s="12"/>
      <c r="G55" s="12"/>
      <c r="H55" s="12"/>
    </row>
    <row r="56" spans="2:8" ht="12.75">
      <c r="B56" s="2"/>
      <c r="F56" s="12"/>
      <c r="G56" s="12"/>
      <c r="H56" s="12"/>
    </row>
    <row r="57" spans="2:8" ht="12.75">
      <c r="B57" s="2" t="s">
        <v>231</v>
      </c>
      <c r="F57" s="141">
        <v>21</v>
      </c>
      <c r="G57" s="12"/>
      <c r="H57" s="141">
        <v>21</v>
      </c>
    </row>
    <row r="58" spans="2:8" ht="12.75">
      <c r="B58" s="2" t="s">
        <v>232</v>
      </c>
      <c r="C58" s="9"/>
      <c r="F58" s="12">
        <v>51696</v>
      </c>
      <c r="G58" s="12"/>
      <c r="H58" s="12">
        <v>40790</v>
      </c>
    </row>
    <row r="59" spans="2:8" ht="12.75">
      <c r="B59" s="2" t="s">
        <v>24</v>
      </c>
      <c r="C59" s="9"/>
      <c r="F59" s="12">
        <v>76409</v>
      </c>
      <c r="G59" s="12"/>
      <c r="H59" s="12">
        <v>91265</v>
      </c>
    </row>
    <row r="60" spans="2:8" ht="12.75">
      <c r="B60" s="2" t="s">
        <v>233</v>
      </c>
      <c r="C60" s="9"/>
      <c r="F60" s="12">
        <v>2600</v>
      </c>
      <c r="G60" s="12"/>
      <c r="H60" s="12">
        <v>1183</v>
      </c>
    </row>
    <row r="61" spans="3:8" ht="12.75">
      <c r="C61" s="2"/>
      <c r="F61" s="28">
        <f>SUM(F57:F60)</f>
        <v>130726</v>
      </c>
      <c r="G61" s="12"/>
      <c r="H61" s="28">
        <f>SUM(H57:H60)</f>
        <v>133259</v>
      </c>
    </row>
    <row r="62" spans="2:8" ht="12.75">
      <c r="B62" s="1" t="s">
        <v>225</v>
      </c>
      <c r="C62" s="2"/>
      <c r="F62" s="28">
        <f>+F53+F61</f>
        <v>203393</v>
      </c>
      <c r="G62" s="12"/>
      <c r="H62" s="28">
        <f>+H53+H61</f>
        <v>214103</v>
      </c>
    </row>
    <row r="63" spans="3:8" ht="12.75">
      <c r="C63" s="2"/>
      <c r="F63" s="12"/>
      <c r="G63" s="12"/>
      <c r="H63" s="12"/>
    </row>
    <row r="64" spans="2:8" ht="13.5" thickBot="1">
      <c r="B64" s="19" t="s">
        <v>228</v>
      </c>
      <c r="F64" s="91">
        <f>+F45+F62</f>
        <v>914695</v>
      </c>
      <c r="H64" s="91">
        <f>+H45+H62</f>
        <v>935372</v>
      </c>
    </row>
    <row r="65" ht="13.5" thickTop="1"/>
    <row r="66" spans="2:8" ht="13.5" customHeight="1">
      <c r="B66" s="2"/>
      <c r="F66" s="12"/>
      <c r="G66" s="12"/>
      <c r="H66" s="12"/>
    </row>
    <row r="67" spans="2:8" ht="13.5" customHeight="1">
      <c r="B67" s="2"/>
      <c r="F67" s="12"/>
      <c r="H67" s="12"/>
    </row>
    <row r="68" spans="2:8" ht="13.5" customHeight="1">
      <c r="B68" s="2"/>
      <c r="F68" s="12"/>
      <c r="H68" s="12"/>
    </row>
    <row r="69" spans="2:8" ht="13.5" customHeight="1">
      <c r="B69" s="34"/>
      <c r="C69" s="12"/>
      <c r="D69" s="12"/>
      <c r="E69" s="12"/>
      <c r="F69" s="35"/>
      <c r="G69" s="12"/>
      <c r="H69" s="35"/>
    </row>
    <row r="70" spans="2:8" ht="13.5" customHeight="1">
      <c r="B70" s="34" t="s">
        <v>195</v>
      </c>
      <c r="C70" s="12"/>
      <c r="D70" s="12"/>
      <c r="E70" s="12"/>
      <c r="F70" s="13"/>
      <c r="G70" s="12"/>
      <c r="H70" s="13"/>
    </row>
    <row r="71" ht="12" customHeight="1">
      <c r="B71" s="117" t="s">
        <v>283</v>
      </c>
    </row>
    <row r="72" ht="12" customHeight="1">
      <c r="B72" s="1" t="s">
        <v>139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1:2" ht="12" customHeight="1">
      <c r="A107" s="2"/>
      <c r="B107" s="21"/>
    </row>
    <row r="108" ht="12" customHeight="1">
      <c r="B108" s="21"/>
    </row>
    <row r="109" ht="12" customHeight="1"/>
    <row r="110" spans="1:2" ht="12" customHeight="1">
      <c r="A110" s="2"/>
      <c r="B110" s="2"/>
    </row>
    <row r="111" ht="12" customHeight="1">
      <c r="A111" s="2"/>
    </row>
    <row r="112" spans="1:2" ht="12" customHeight="1">
      <c r="A112" s="2"/>
      <c r="B112" s="2"/>
    </row>
    <row r="113" ht="12" customHeight="1"/>
    <row r="114" spans="1:2" ht="12" customHeight="1">
      <c r="A114" s="2"/>
      <c r="B114" s="2"/>
    </row>
    <row r="115" ht="12" customHeight="1"/>
    <row r="116" ht="12" customHeight="1">
      <c r="F116" s="5"/>
    </row>
    <row r="117" ht="12" customHeight="1"/>
    <row r="118" spans="2:6" ht="12" customHeight="1">
      <c r="B118" s="2"/>
      <c r="F118" s="6"/>
    </row>
    <row r="119" spans="2:6" ht="12" customHeight="1">
      <c r="B119" s="2"/>
      <c r="F119" s="6"/>
    </row>
    <row r="120" spans="2:6" ht="12" customHeight="1">
      <c r="B120" s="2"/>
      <c r="F120" s="20"/>
    </row>
    <row r="121" ht="12" customHeight="1"/>
    <row r="122" ht="12" customHeight="1">
      <c r="F122" s="6"/>
    </row>
    <row r="123" ht="12" customHeight="1"/>
    <row r="124" ht="12" customHeight="1"/>
    <row r="125" spans="1:2" ht="12" customHeight="1">
      <c r="A125" s="2"/>
      <c r="B125" s="2"/>
    </row>
    <row r="126" ht="12" customHeight="1"/>
    <row r="127" spans="1:2" ht="12" customHeight="1">
      <c r="A127" s="2"/>
      <c r="B127" s="2"/>
    </row>
    <row r="128" ht="12" customHeight="1"/>
    <row r="129" ht="12" customHeight="1">
      <c r="F129" s="5"/>
    </row>
    <row r="130" ht="12" customHeight="1"/>
    <row r="131" spans="2:6" ht="12" customHeight="1">
      <c r="B131" s="2"/>
      <c r="F131" s="6"/>
    </row>
    <row r="132" ht="12" customHeight="1"/>
    <row r="133" spans="1:2" ht="12" customHeight="1">
      <c r="A133" s="2"/>
      <c r="B133" s="21"/>
    </row>
    <row r="134" ht="12" customHeight="1">
      <c r="B134" s="21"/>
    </row>
    <row r="135" ht="12" customHeight="1"/>
    <row r="136" ht="12" customHeight="1">
      <c r="F136" s="5"/>
    </row>
    <row r="137" ht="12" customHeight="1"/>
    <row r="138" ht="12" customHeight="1">
      <c r="B138" s="2"/>
    </row>
    <row r="139" ht="12" customHeight="1"/>
    <row r="140" ht="12" customHeight="1">
      <c r="B140" s="2"/>
    </row>
    <row r="141" ht="12" customHeight="1"/>
    <row r="142" ht="12" customHeight="1">
      <c r="B142" s="2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>
      <c r="B146" s="21"/>
    </row>
    <row r="147" ht="12" customHeight="1"/>
    <row r="148" spans="1:2" ht="12" customHeight="1">
      <c r="A148" s="2"/>
      <c r="B148" s="21"/>
    </row>
    <row r="149" ht="12" customHeight="1">
      <c r="B149" s="21"/>
    </row>
    <row r="150" ht="12" customHeight="1"/>
    <row r="151" spans="1:2" ht="12" customHeight="1">
      <c r="A151" s="2"/>
      <c r="B151" s="2"/>
    </row>
    <row r="152" ht="12" customHeight="1"/>
    <row r="153" spans="1:2" ht="12" customHeight="1">
      <c r="A153" s="2"/>
      <c r="B153" s="21"/>
    </row>
    <row r="154" ht="12" customHeight="1">
      <c r="B154" s="21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2" ht="12" customHeight="1">
      <c r="A164" s="2"/>
      <c r="B164" s="2"/>
    </row>
    <row r="165" ht="12" customHeight="1"/>
    <row r="166" ht="12" customHeight="1">
      <c r="F166" s="5"/>
    </row>
    <row r="167" ht="12" customHeight="1"/>
    <row r="168" ht="12" customHeight="1">
      <c r="B168" s="2"/>
    </row>
    <row r="169" spans="3:6" ht="12" customHeight="1">
      <c r="C169" s="2"/>
      <c r="F169" s="6"/>
    </row>
    <row r="170" spans="3:6" ht="12" customHeight="1">
      <c r="C170" s="2"/>
      <c r="F170" s="6"/>
    </row>
    <row r="171" ht="12" customHeight="1"/>
    <row r="172" ht="12" customHeight="1">
      <c r="F172" s="6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spans="1:2" ht="12" customHeight="1">
      <c r="A182" s="2"/>
      <c r="B182" s="2"/>
    </row>
    <row r="183" ht="12" customHeight="1"/>
    <row r="184" spans="1:2" ht="12" customHeight="1">
      <c r="A184" s="2"/>
      <c r="B184" s="2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/>
    <row r="201" ht="12" customHeight="1">
      <c r="A201" s="2"/>
    </row>
    <row r="202" ht="12" customHeight="1"/>
    <row r="203" spans="1:2" ht="12" customHeight="1">
      <c r="A203" s="2"/>
      <c r="B203" s="2"/>
    </row>
    <row r="204" ht="12" customHeight="1"/>
    <row r="205" spans="1:2" ht="12" customHeight="1">
      <c r="A205" s="2"/>
      <c r="B205" s="2"/>
    </row>
    <row r="206" ht="12" customHeight="1">
      <c r="B206" s="2"/>
    </row>
    <row r="207" ht="12" customHeight="1"/>
    <row r="208" spans="1:2" ht="12" customHeight="1">
      <c r="A208" s="2"/>
      <c r="B208" s="2"/>
    </row>
    <row r="209" ht="12" customHeight="1"/>
    <row r="210" spans="1:2" ht="12" customHeight="1">
      <c r="A210" s="2"/>
      <c r="B210" s="2"/>
    </row>
    <row r="211" ht="12" customHeight="1"/>
    <row r="212" ht="12" customHeight="1"/>
    <row r="213" ht="12" customHeight="1">
      <c r="A213" s="2"/>
    </row>
    <row r="214" ht="12" customHeight="1"/>
    <row r="215" ht="12" customHeight="1"/>
    <row r="216" ht="12" customHeight="1">
      <c r="A216" s="2"/>
    </row>
    <row r="217" ht="12" customHeight="1">
      <c r="A217" s="2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C376" s="2" t="s">
        <v>1</v>
      </c>
    </row>
    <row r="377" ht="12" customHeight="1"/>
    <row r="378" ht="12" customHeight="1">
      <c r="C378" s="2" t="s">
        <v>2</v>
      </c>
    </row>
    <row r="379" ht="12" customHeight="1"/>
    <row r="380" ht="12" customHeight="1">
      <c r="C380" s="2" t="s">
        <v>3</v>
      </c>
    </row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>
      <c r="A1233" s="2" t="s">
        <v>4</v>
      </c>
    </row>
    <row r="1234" ht="12" customHeight="1"/>
    <row r="1235" ht="12" customHeight="1">
      <c r="A1235" s="2" t="s">
        <v>1</v>
      </c>
    </row>
    <row r="1236" ht="12" customHeight="1"/>
    <row r="1237" ht="12" customHeight="1">
      <c r="A1237" s="2" t="s">
        <v>2</v>
      </c>
    </row>
    <row r="1238" ht="12" customHeight="1"/>
    <row r="1239" ht="12" customHeight="1">
      <c r="A1239" s="2" t="s">
        <v>5</v>
      </c>
    </row>
    <row r="1240" ht="12" customHeight="1">
      <c r="A1240" s="2" t="s">
        <v>4</v>
      </c>
    </row>
    <row r="1241" ht="12" customHeight="1"/>
    <row r="1242" ht="12" customHeight="1">
      <c r="A1242" s="2" t="s">
        <v>1</v>
      </c>
    </row>
    <row r="1243" ht="12" customHeight="1"/>
    <row r="1244" ht="12" customHeight="1">
      <c r="A1244" s="2" t="s">
        <v>2</v>
      </c>
    </row>
    <row r="1245" ht="12" customHeight="1"/>
    <row r="1246" ht="12" customHeight="1">
      <c r="A1246" s="2" t="s">
        <v>5</v>
      </c>
    </row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642" ht="12" customHeight="1"/>
    <row r="1644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</sheetData>
  <sheetProtection/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0" zoomScaleSheetLayoutView="90" zoomScalePageLayoutView="0" workbookViewId="0" topLeftCell="A1">
      <pane xSplit="1" ySplit="11" topLeftCell="B2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38" sqref="D38"/>
    </sheetView>
  </sheetViews>
  <sheetFormatPr defaultColWidth="9.140625" defaultRowHeight="12.75"/>
  <cols>
    <col min="1" max="1" width="38.421875" style="39" customWidth="1"/>
    <col min="2" max="2" width="13.140625" style="39" customWidth="1"/>
    <col min="3" max="4" width="12.28125" style="39" customWidth="1"/>
    <col min="5" max="7" width="14.421875" style="39" customWidth="1"/>
    <col min="8" max="8" width="15.00390625" style="39" customWidth="1"/>
    <col min="9" max="9" width="13.28125" style="39" customWidth="1"/>
    <col min="10" max="16384" width="9.140625" style="39" customWidth="1"/>
  </cols>
  <sheetData>
    <row r="1" spans="1:9" ht="12.75">
      <c r="A1" s="153" t="s">
        <v>10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3" t="s">
        <v>11</v>
      </c>
      <c r="B2" s="153"/>
      <c r="C2" s="153"/>
      <c r="D2" s="153"/>
      <c r="E2" s="153"/>
      <c r="F2" s="153"/>
      <c r="G2" s="153"/>
      <c r="H2" s="153"/>
      <c r="I2" s="153"/>
    </row>
    <row r="3" spans="1:9" ht="12.75">
      <c r="A3" s="153" t="s">
        <v>12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8" t="s">
        <v>192</v>
      </c>
    </row>
    <row r="6" ht="12.75">
      <c r="A6" s="65" t="s">
        <v>319</v>
      </c>
    </row>
    <row r="7" ht="12.75">
      <c r="A7" s="65"/>
    </row>
    <row r="8" spans="1:9" ht="12.75">
      <c r="A8" s="65"/>
      <c r="B8" s="80" t="s">
        <v>183</v>
      </c>
      <c r="C8" s="78"/>
      <c r="D8" s="79"/>
      <c r="E8" s="79" t="s">
        <v>182</v>
      </c>
      <c r="F8" s="78"/>
      <c r="G8" s="78"/>
      <c r="H8" s="78"/>
      <c r="I8" s="78"/>
    </row>
    <row r="9" spans="6:7" ht="12.75">
      <c r="F9" s="40" t="s">
        <v>100</v>
      </c>
      <c r="G9" s="40"/>
    </row>
    <row r="10" spans="2:9" ht="12.75">
      <c r="B10" s="40" t="s">
        <v>27</v>
      </c>
      <c r="C10" s="40" t="s">
        <v>70</v>
      </c>
      <c r="D10" s="40" t="s">
        <v>94</v>
      </c>
      <c r="E10" s="40" t="s">
        <v>96</v>
      </c>
      <c r="F10" s="40" t="s">
        <v>97</v>
      </c>
      <c r="G10" s="40" t="s">
        <v>180</v>
      </c>
      <c r="H10" s="40" t="s">
        <v>98</v>
      </c>
      <c r="I10" s="40" t="s">
        <v>29</v>
      </c>
    </row>
    <row r="11" spans="2:9" ht="12.75">
      <c r="B11" s="40" t="s">
        <v>28</v>
      </c>
      <c r="C11" s="40" t="s">
        <v>71</v>
      </c>
      <c r="D11" s="40" t="s">
        <v>95</v>
      </c>
      <c r="E11" s="40" t="s">
        <v>23</v>
      </c>
      <c r="F11" s="40" t="s">
        <v>23</v>
      </c>
      <c r="G11" s="40" t="s">
        <v>181</v>
      </c>
      <c r="H11" s="40" t="s">
        <v>111</v>
      </c>
      <c r="I11" s="40"/>
    </row>
    <row r="12" spans="2:9" ht="12.75">
      <c r="B12" s="40"/>
      <c r="C12" s="40"/>
      <c r="D12" s="40"/>
      <c r="E12" s="40"/>
      <c r="F12" s="40"/>
      <c r="G12" s="40"/>
      <c r="H12" s="41"/>
      <c r="I12" s="41"/>
    </row>
    <row r="13" spans="2:9" ht="12.75"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</row>
    <row r="14" spans="2:9" ht="12.75"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124" t="s">
        <v>279</v>
      </c>
      <c r="B15" s="62">
        <v>321067</v>
      </c>
      <c r="C15" s="62">
        <v>-15669</v>
      </c>
      <c r="D15" s="62">
        <v>116809</v>
      </c>
      <c r="E15" s="62">
        <v>12085</v>
      </c>
      <c r="F15" s="62">
        <v>13412</v>
      </c>
      <c r="G15" s="77">
        <v>470</v>
      </c>
      <c r="H15" s="62">
        <v>273095</v>
      </c>
      <c r="I15" s="62">
        <f>SUM(B15:H15)</f>
        <v>721269</v>
      </c>
    </row>
    <row r="16" spans="1:9" ht="12.75">
      <c r="A16" s="39" t="s">
        <v>240</v>
      </c>
      <c r="B16" s="96">
        <v>0</v>
      </c>
      <c r="C16" s="84">
        <v>0</v>
      </c>
      <c r="D16" s="84">
        <v>0</v>
      </c>
      <c r="E16" s="84">
        <v>0</v>
      </c>
      <c r="F16" s="84">
        <v>-1494</v>
      </c>
      <c r="G16" s="84">
        <v>0</v>
      </c>
      <c r="H16" s="84">
        <v>0</v>
      </c>
      <c r="I16" s="102">
        <f>SUM(B16:H16)</f>
        <v>-1494</v>
      </c>
    </row>
    <row r="17" spans="1:9" ht="12.75">
      <c r="A17" s="39" t="s">
        <v>241</v>
      </c>
      <c r="B17" s="10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f>-E17</f>
        <v>0</v>
      </c>
      <c r="I17" s="103">
        <f>SUM(B17:H17)</f>
        <v>0</v>
      </c>
    </row>
    <row r="18" spans="1:9" ht="12.75">
      <c r="A18" s="95" t="s">
        <v>267</v>
      </c>
      <c r="B18" s="96"/>
      <c r="C18" s="84"/>
      <c r="D18" s="84"/>
      <c r="E18" s="84"/>
      <c r="F18" s="84"/>
      <c r="G18" s="84"/>
      <c r="H18" s="84"/>
      <c r="I18" s="104"/>
    </row>
    <row r="19" spans="1:9" ht="12.75">
      <c r="A19" s="95" t="s">
        <v>259</v>
      </c>
      <c r="B19" s="98">
        <f>SUM(B16:B17)</f>
        <v>0</v>
      </c>
      <c r="C19" s="67">
        <f aca="true" t="shared" si="0" ref="C19:I19">SUM(C16:C17)</f>
        <v>0</v>
      </c>
      <c r="D19" s="67">
        <f t="shared" si="0"/>
        <v>0</v>
      </c>
      <c r="E19" s="67">
        <f t="shared" si="0"/>
        <v>0</v>
      </c>
      <c r="F19" s="67">
        <f t="shared" si="0"/>
        <v>-1494</v>
      </c>
      <c r="G19" s="67">
        <f t="shared" si="0"/>
        <v>0</v>
      </c>
      <c r="H19" s="67">
        <f t="shared" si="0"/>
        <v>0</v>
      </c>
      <c r="I19" s="99">
        <f t="shared" si="0"/>
        <v>-1494</v>
      </c>
    </row>
    <row r="20" spans="1:9" ht="12.75">
      <c r="A20" s="54" t="s">
        <v>237</v>
      </c>
      <c r="B20" s="100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10510</v>
      </c>
      <c r="I20" s="105">
        <f>SUM(B20:H20)</f>
        <v>10510</v>
      </c>
    </row>
    <row r="21" spans="1:9" ht="12.75">
      <c r="A21" s="127" t="s">
        <v>260</v>
      </c>
      <c r="B21" s="58">
        <f aca="true" t="shared" si="1" ref="B21:I21">SUM(B19:B20)</f>
        <v>0</v>
      </c>
      <c r="C21" s="58">
        <f t="shared" si="1"/>
        <v>0</v>
      </c>
      <c r="D21" s="58">
        <f t="shared" si="1"/>
        <v>0</v>
      </c>
      <c r="E21" s="58">
        <f t="shared" si="1"/>
        <v>0</v>
      </c>
      <c r="F21" s="58">
        <f>SUM(F19:F20)</f>
        <v>-1494</v>
      </c>
      <c r="G21" s="58">
        <f t="shared" si="1"/>
        <v>0</v>
      </c>
      <c r="H21" s="58">
        <f t="shared" si="1"/>
        <v>10510</v>
      </c>
      <c r="I21" s="58">
        <f t="shared" si="1"/>
        <v>9016</v>
      </c>
    </row>
    <row r="22" spans="1:9" ht="12.75">
      <c r="A22" s="39" t="s">
        <v>112</v>
      </c>
      <c r="B22" s="67">
        <v>0</v>
      </c>
      <c r="C22" s="67">
        <v>-420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2">
        <f>SUM(B22:H22)</f>
        <v>-420</v>
      </c>
    </row>
    <row r="23" spans="1:9" ht="12.75">
      <c r="A23" s="39" t="s">
        <v>261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-18642</v>
      </c>
      <c r="I23" s="77">
        <f>SUM(B23:H23)</f>
        <v>-18642</v>
      </c>
    </row>
    <row r="24" spans="1:9" ht="12.75">
      <c r="A24" s="39" t="s">
        <v>248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>-D24</f>
        <v>0</v>
      </c>
      <c r="H24" s="67">
        <v>0</v>
      </c>
      <c r="I24" s="77">
        <f>SUM(B24:H24)</f>
        <v>0</v>
      </c>
    </row>
    <row r="25" spans="1:9" ht="12.75">
      <c r="A25" s="1" t="s">
        <v>203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79</v>
      </c>
      <c r="H25" s="67">
        <v>0</v>
      </c>
      <c r="I25" s="77">
        <f>SUM(B25:H25)</f>
        <v>79</v>
      </c>
    </row>
    <row r="26" spans="1:9" ht="13.5" thickBot="1">
      <c r="A26" s="124" t="s">
        <v>324</v>
      </c>
      <c r="B26" s="43">
        <f aca="true" t="shared" si="2" ref="B26:I26">SUM(B21:B25)+B15</f>
        <v>321067</v>
      </c>
      <c r="C26" s="43">
        <f t="shared" si="2"/>
        <v>-16089</v>
      </c>
      <c r="D26" s="43">
        <f t="shared" si="2"/>
        <v>116809</v>
      </c>
      <c r="E26" s="43">
        <f t="shared" si="2"/>
        <v>12085</v>
      </c>
      <c r="F26" s="43">
        <f t="shared" si="2"/>
        <v>11918</v>
      </c>
      <c r="G26" s="43">
        <f t="shared" si="2"/>
        <v>549</v>
      </c>
      <c r="H26" s="43">
        <f t="shared" si="2"/>
        <v>264963</v>
      </c>
      <c r="I26" s="43">
        <f t="shared" si="2"/>
        <v>711302</v>
      </c>
    </row>
    <row r="27" spans="2:9" ht="13.5" thickTop="1">
      <c r="B27" s="40"/>
      <c r="C27" s="40"/>
      <c r="D27" s="40"/>
      <c r="E27" s="40"/>
      <c r="F27" s="40"/>
      <c r="G27" s="40"/>
      <c r="H27" s="40"/>
      <c r="I27" s="40"/>
    </row>
    <row r="28" spans="2:9" ht="12.75"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124" t="s">
        <v>234</v>
      </c>
      <c r="B29" s="58">
        <v>320071</v>
      </c>
      <c r="C29" s="58">
        <v>-1274</v>
      </c>
      <c r="D29" s="58">
        <v>116741</v>
      </c>
      <c r="E29" s="58">
        <v>13669</v>
      </c>
      <c r="F29" s="58">
        <v>12300</v>
      </c>
      <c r="G29" s="58">
        <v>241</v>
      </c>
      <c r="H29" s="58">
        <v>194069</v>
      </c>
      <c r="I29" s="58">
        <f>SUM(B29:H29)</f>
        <v>655817</v>
      </c>
    </row>
    <row r="30" spans="1:9" ht="12.75">
      <c r="A30" s="39" t="s">
        <v>240</v>
      </c>
      <c r="B30" s="96">
        <v>0</v>
      </c>
      <c r="C30" s="84">
        <v>0</v>
      </c>
      <c r="D30" s="84">
        <v>0</v>
      </c>
      <c r="E30" s="84">
        <v>0</v>
      </c>
      <c r="F30" s="84">
        <v>435</v>
      </c>
      <c r="G30" s="84">
        <v>0</v>
      </c>
      <c r="H30" s="84">
        <v>0</v>
      </c>
      <c r="I30" s="97">
        <f>SUM(B30:H30)</f>
        <v>435</v>
      </c>
    </row>
    <row r="31" spans="1:9" ht="12.75">
      <c r="A31" s="39" t="s">
        <v>241</v>
      </c>
      <c r="B31" s="100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/>
      <c r="I31" s="101">
        <f>SUM(B31:H31)</f>
        <v>0</v>
      </c>
    </row>
    <row r="32" spans="1:9" ht="12.75">
      <c r="A32" s="95" t="s">
        <v>258</v>
      </c>
      <c r="B32" s="96"/>
      <c r="C32" s="84"/>
      <c r="D32" s="84"/>
      <c r="E32" s="84"/>
      <c r="F32" s="84"/>
      <c r="G32" s="84"/>
      <c r="H32" s="84"/>
      <c r="I32" s="97"/>
    </row>
    <row r="33" spans="1:9" ht="12.75">
      <c r="A33" s="95" t="s">
        <v>259</v>
      </c>
      <c r="B33" s="98">
        <f aca="true" t="shared" si="3" ref="B33:I33">SUM(B30:B31)</f>
        <v>0</v>
      </c>
      <c r="C33" s="67">
        <f t="shared" si="3"/>
        <v>0</v>
      </c>
      <c r="D33" s="67">
        <f t="shared" si="3"/>
        <v>0</v>
      </c>
      <c r="E33" s="67">
        <f t="shared" si="3"/>
        <v>0</v>
      </c>
      <c r="F33" s="67">
        <f t="shared" si="3"/>
        <v>435</v>
      </c>
      <c r="G33" s="67">
        <f t="shared" si="3"/>
        <v>0</v>
      </c>
      <c r="H33" s="67">
        <f t="shared" si="3"/>
        <v>0</v>
      </c>
      <c r="I33" s="99">
        <f t="shared" si="3"/>
        <v>435</v>
      </c>
    </row>
    <row r="34" spans="1:9" ht="12.75">
      <c r="A34" s="54" t="s">
        <v>237</v>
      </c>
      <c r="B34" s="100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84152</v>
      </c>
      <c r="I34" s="101">
        <f>SUM(B34:H34)</f>
        <v>84152</v>
      </c>
    </row>
    <row r="35" spans="1:9" ht="12.75">
      <c r="A35" s="48" t="s">
        <v>260</v>
      </c>
      <c r="B35" s="58">
        <f>SUM(B33:B34)</f>
        <v>0</v>
      </c>
      <c r="C35" s="58">
        <f aca="true" t="shared" si="4" ref="C35:H35">SUM(C33:C34)</f>
        <v>0</v>
      </c>
      <c r="D35" s="58">
        <f t="shared" si="4"/>
        <v>0</v>
      </c>
      <c r="E35" s="58">
        <f t="shared" si="4"/>
        <v>0</v>
      </c>
      <c r="F35" s="58">
        <f t="shared" si="4"/>
        <v>435</v>
      </c>
      <c r="G35" s="58">
        <f t="shared" si="4"/>
        <v>0</v>
      </c>
      <c r="H35" s="58">
        <f t="shared" si="4"/>
        <v>84152</v>
      </c>
      <c r="I35" s="58">
        <f>SUM(I33:I34)</f>
        <v>84587</v>
      </c>
    </row>
    <row r="36" spans="1:9" ht="12.75">
      <c r="A36" s="39" t="s">
        <v>112</v>
      </c>
      <c r="B36" s="58">
        <v>0</v>
      </c>
      <c r="C36" s="58">
        <v>-12350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f>SUM(B36:H36)</f>
        <v>-12350</v>
      </c>
    </row>
    <row r="37" spans="1:9" ht="12.75">
      <c r="A37" s="126" t="s">
        <v>61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-11618</v>
      </c>
      <c r="I37" s="58">
        <f>SUM(B37:H37)</f>
        <v>-11618</v>
      </c>
    </row>
    <row r="38" spans="1:9" ht="12.75">
      <c r="A38" s="126" t="s">
        <v>248</v>
      </c>
      <c r="B38" s="58">
        <v>123</v>
      </c>
      <c r="C38" s="58">
        <v>0</v>
      </c>
      <c r="D38" s="58">
        <v>9</v>
      </c>
      <c r="E38" s="58">
        <v>0</v>
      </c>
      <c r="F38" s="58">
        <v>0</v>
      </c>
      <c r="G38" s="58">
        <v>-9</v>
      </c>
      <c r="H38" s="58">
        <v>0</v>
      </c>
      <c r="I38" s="58">
        <f>SUM(B38:H38)</f>
        <v>123</v>
      </c>
    </row>
    <row r="39" spans="1:9" ht="12.75">
      <c r="A39" s="1" t="s">
        <v>203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181</v>
      </c>
      <c r="H39" s="58">
        <v>0</v>
      </c>
      <c r="I39" s="58">
        <f>SUM(B39:H39)</f>
        <v>181</v>
      </c>
    </row>
    <row r="40" spans="1:9" ht="13.5" thickBot="1">
      <c r="A40" s="124" t="s">
        <v>325</v>
      </c>
      <c r="B40" s="82">
        <f aca="true" t="shared" si="5" ref="B40:I40">SUM(B35:B39)+B29</f>
        <v>320194</v>
      </c>
      <c r="C40" s="82">
        <f t="shared" si="5"/>
        <v>-13624</v>
      </c>
      <c r="D40" s="82">
        <f t="shared" si="5"/>
        <v>116750</v>
      </c>
      <c r="E40" s="82">
        <f t="shared" si="5"/>
        <v>13669</v>
      </c>
      <c r="F40" s="82">
        <f t="shared" si="5"/>
        <v>12735</v>
      </c>
      <c r="G40" s="82">
        <f t="shared" si="5"/>
        <v>413</v>
      </c>
      <c r="H40" s="82">
        <f t="shared" si="5"/>
        <v>266603</v>
      </c>
      <c r="I40" s="82">
        <f t="shared" si="5"/>
        <v>716740</v>
      </c>
    </row>
    <row r="41" ht="13.5" thickTop="1"/>
    <row r="44" ht="12.75">
      <c r="A44" s="142" t="s">
        <v>284</v>
      </c>
    </row>
    <row r="45" ht="12.75">
      <c r="A45" s="118" t="s">
        <v>280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5" max="10" man="1"/>
  </rowBreaks>
  <ignoredErrors>
    <ignoredError sqref="B19:D19 G19 B33 C33:D33 G33" formulaRange="1"/>
    <ignoredError sqref="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47">
      <selection activeCell="D75" sqref="D75"/>
    </sheetView>
  </sheetViews>
  <sheetFormatPr defaultColWidth="9.140625" defaultRowHeight="12.75"/>
  <cols>
    <col min="1" max="1" width="47.28125" style="39" customWidth="1"/>
    <col min="2" max="2" width="16.7109375" style="39" customWidth="1"/>
    <col min="3" max="3" width="16.421875" style="39" customWidth="1"/>
    <col min="4" max="4" width="16.57421875" style="39" customWidth="1"/>
    <col min="5" max="16384" width="9.140625" style="39" customWidth="1"/>
  </cols>
  <sheetData>
    <row r="1" spans="1:13" ht="12.75">
      <c r="A1" s="153" t="s">
        <v>10</v>
      </c>
      <c r="B1" s="153"/>
      <c r="C1" s="153"/>
      <c r="D1" s="153"/>
      <c r="E1" s="153"/>
      <c r="F1" s="14"/>
      <c r="G1" s="14"/>
      <c r="H1" s="14"/>
      <c r="I1" s="14"/>
      <c r="J1" s="14"/>
      <c r="K1" s="14"/>
      <c r="L1" s="14"/>
      <c r="M1" s="14"/>
    </row>
    <row r="2" spans="1:13" ht="12.75">
      <c r="A2" s="153" t="s">
        <v>11</v>
      </c>
      <c r="B2" s="153"/>
      <c r="C2" s="153"/>
      <c r="D2" s="153"/>
      <c r="E2" s="153"/>
      <c r="F2" s="14"/>
      <c r="G2" s="14"/>
      <c r="H2" s="14"/>
      <c r="I2" s="14"/>
      <c r="J2" s="14"/>
      <c r="K2" s="14"/>
      <c r="L2" s="14"/>
      <c r="M2" s="14"/>
    </row>
    <row r="3" spans="1:13" ht="12.75">
      <c r="A3" s="153" t="s">
        <v>12</v>
      </c>
      <c r="B3" s="153"/>
      <c r="C3" s="153"/>
      <c r="D3" s="153"/>
      <c r="E3" s="153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8" t="s">
        <v>193</v>
      </c>
      <c r="B5" s="38"/>
    </row>
    <row r="6" spans="1:2" ht="12.75">
      <c r="A6" s="65" t="s">
        <v>319</v>
      </c>
      <c r="B6" s="38"/>
    </row>
    <row r="7" spans="3:4" ht="12.75">
      <c r="C7" s="41" t="s">
        <v>326</v>
      </c>
      <c r="D7" s="41" t="s">
        <v>326</v>
      </c>
    </row>
    <row r="8" spans="3:4" ht="12.75">
      <c r="C8" s="41" t="s">
        <v>320</v>
      </c>
      <c r="D8" s="41" t="s">
        <v>321</v>
      </c>
    </row>
    <row r="9" spans="3:4" ht="12.75">
      <c r="C9" s="40" t="s">
        <v>0</v>
      </c>
      <c r="D9" s="40" t="s">
        <v>0</v>
      </c>
    </row>
    <row r="10" spans="3:4" ht="12.75">
      <c r="C10" s="64" t="s">
        <v>201</v>
      </c>
      <c r="D10" s="64" t="s">
        <v>201</v>
      </c>
    </row>
    <row r="11" spans="1:4" ht="12.75">
      <c r="A11" s="39" t="s">
        <v>123</v>
      </c>
      <c r="C11" s="64"/>
      <c r="D11" s="64"/>
    </row>
    <row r="13" spans="1:4" ht="12.75">
      <c r="A13" s="39" t="s">
        <v>252</v>
      </c>
      <c r="C13" s="44"/>
      <c r="D13" s="76"/>
    </row>
    <row r="14" spans="1:4" ht="12.75">
      <c r="A14" s="39" t="s">
        <v>235</v>
      </c>
      <c r="C14" s="44">
        <v>14553</v>
      </c>
      <c r="D14" s="138">
        <v>93487</v>
      </c>
    </row>
    <row r="15" spans="1:4" ht="12.75">
      <c r="A15" s="39" t="s">
        <v>236</v>
      </c>
      <c r="C15" s="42">
        <v>-60</v>
      </c>
      <c r="D15" s="139">
        <v>-96</v>
      </c>
    </row>
    <row r="16" spans="3:4" ht="12.75">
      <c r="C16" s="44">
        <f>SUM(C14:C15)</f>
        <v>14493</v>
      </c>
      <c r="D16" s="138">
        <f>SUM(D14:D15)</f>
        <v>93391</v>
      </c>
    </row>
    <row r="17" spans="1:4" ht="12.75">
      <c r="A17" s="39" t="s">
        <v>115</v>
      </c>
      <c r="C17" s="44"/>
      <c r="D17" s="138"/>
    </row>
    <row r="18" spans="3:4" ht="12.75">
      <c r="C18" s="44"/>
      <c r="D18" s="138"/>
    </row>
    <row r="19" spans="1:4" ht="12.75">
      <c r="A19" s="39" t="s">
        <v>129</v>
      </c>
      <c r="C19" s="44">
        <v>3668</v>
      </c>
      <c r="D19" s="138">
        <v>-59033</v>
      </c>
    </row>
    <row r="20" spans="1:4" ht="12.75">
      <c r="A20" s="39" t="s">
        <v>130</v>
      </c>
      <c r="C20" s="42">
        <v>85</v>
      </c>
      <c r="D20" s="139">
        <v>-216</v>
      </c>
    </row>
    <row r="21" spans="3:4" ht="12.75">
      <c r="C21" s="44"/>
      <c r="D21" s="138"/>
    </row>
    <row r="22" spans="1:4" ht="12.75">
      <c r="A22" s="39" t="s">
        <v>116</v>
      </c>
      <c r="C22" s="44">
        <f>SUM(C16:C20)</f>
        <v>18246</v>
      </c>
      <c r="D22" s="138">
        <f>SUM(D16:D20)</f>
        <v>34142</v>
      </c>
    </row>
    <row r="23" spans="3:4" ht="12.75">
      <c r="C23" s="44"/>
      <c r="D23" s="138"/>
    </row>
    <row r="24" spans="1:4" ht="12.75">
      <c r="A24" s="54" t="s">
        <v>132</v>
      </c>
      <c r="C24" s="44">
        <v>29707</v>
      </c>
      <c r="D24" s="138">
        <v>-19539</v>
      </c>
    </row>
    <row r="25" spans="1:4" ht="12.75">
      <c r="A25" s="54" t="s">
        <v>131</v>
      </c>
      <c r="C25" s="42">
        <v>-12544</v>
      </c>
      <c r="D25" s="139">
        <v>16197</v>
      </c>
    </row>
    <row r="26" spans="3:4" ht="12.75">
      <c r="C26" s="44"/>
      <c r="D26" s="138"/>
    </row>
    <row r="27" spans="1:4" ht="12.75">
      <c r="A27" s="39" t="s">
        <v>218</v>
      </c>
      <c r="C27" s="44">
        <f>SUM(C22:C25)</f>
        <v>35409</v>
      </c>
      <c r="D27" s="138">
        <f>SUM(D22:D25)</f>
        <v>30800</v>
      </c>
    </row>
    <row r="28" spans="3:4" ht="12.75">
      <c r="C28" s="44"/>
      <c r="D28" s="138"/>
    </row>
    <row r="29" spans="1:4" ht="12.75">
      <c r="A29" s="39" t="s">
        <v>117</v>
      </c>
      <c r="C29" s="44">
        <v>-1944</v>
      </c>
      <c r="D29" s="138">
        <v>-3345</v>
      </c>
    </row>
    <row r="30" spans="1:4" ht="12.75">
      <c r="A30" s="39" t="s">
        <v>118</v>
      </c>
      <c r="C30" s="44">
        <v>-2787</v>
      </c>
      <c r="D30" s="138">
        <v>-10513</v>
      </c>
    </row>
    <row r="31" spans="1:4" ht="12.75" hidden="1">
      <c r="A31" s="39" t="s">
        <v>184</v>
      </c>
      <c r="C31" s="67">
        <v>0</v>
      </c>
      <c r="D31" s="133">
        <v>0</v>
      </c>
    </row>
    <row r="32" spans="1:4" ht="12.75" hidden="1">
      <c r="A32" s="39" t="s">
        <v>197</v>
      </c>
      <c r="C32" s="67">
        <v>0</v>
      </c>
      <c r="D32" s="133">
        <v>0</v>
      </c>
    </row>
    <row r="33" spans="1:4" ht="12.75">
      <c r="A33" s="39" t="s">
        <v>184</v>
      </c>
      <c r="C33" s="67">
        <v>-10</v>
      </c>
      <c r="D33" s="133">
        <v>0</v>
      </c>
    </row>
    <row r="34" spans="1:4" ht="12.75">
      <c r="A34" s="39" t="s">
        <v>197</v>
      </c>
      <c r="C34" s="67">
        <v>-2651</v>
      </c>
      <c r="D34" s="133">
        <v>-789</v>
      </c>
    </row>
    <row r="35" ht="12.75">
      <c r="C35" s="44"/>
    </row>
    <row r="36" spans="1:4" ht="12.75">
      <c r="A36" s="124" t="s">
        <v>271</v>
      </c>
      <c r="C36" s="55">
        <f>SUM(C27:C34)</f>
        <v>28017</v>
      </c>
      <c r="D36" s="143">
        <f>SUM(D27:D34)</f>
        <v>16153</v>
      </c>
    </row>
    <row r="37" spans="1:4" ht="12.75">
      <c r="A37" s="54"/>
      <c r="C37" s="44"/>
      <c r="D37" s="138"/>
    </row>
    <row r="38" spans="1:4" ht="12.75">
      <c r="A38" s="54" t="s">
        <v>124</v>
      </c>
      <c r="C38" s="44"/>
      <c r="D38" s="138"/>
    </row>
    <row r="39" spans="3:4" ht="12.75">
      <c r="C39" s="44"/>
      <c r="D39" s="138"/>
    </row>
    <row r="40" spans="1:4" ht="12.75">
      <c r="A40" s="39" t="s">
        <v>119</v>
      </c>
      <c r="C40" s="44">
        <v>526</v>
      </c>
      <c r="D40" s="138">
        <v>2273</v>
      </c>
    </row>
    <row r="41" spans="1:4" ht="12.75">
      <c r="A41" s="39" t="s">
        <v>206</v>
      </c>
      <c r="C41" s="67">
        <v>0</v>
      </c>
      <c r="D41" s="133">
        <v>-26</v>
      </c>
    </row>
    <row r="42" spans="1:4" ht="12.75">
      <c r="A42" s="126" t="s">
        <v>299</v>
      </c>
      <c r="C42" s="67">
        <v>-125</v>
      </c>
      <c r="D42" s="133">
        <v>0</v>
      </c>
    </row>
    <row r="43" spans="1:4" ht="12.75">
      <c r="A43" s="39" t="s">
        <v>198</v>
      </c>
      <c r="C43" s="67">
        <v>-864</v>
      </c>
      <c r="D43" s="133">
        <v>-543</v>
      </c>
    </row>
    <row r="44" spans="1:4" ht="12.75">
      <c r="A44" s="126" t="s">
        <v>327</v>
      </c>
      <c r="C44" s="67">
        <v>0</v>
      </c>
      <c r="D44" s="133">
        <v>345</v>
      </c>
    </row>
    <row r="45" spans="1:4" ht="12.75">
      <c r="A45" s="39" t="s">
        <v>199</v>
      </c>
      <c r="C45" s="67">
        <v>5814</v>
      </c>
      <c r="D45" s="133">
        <v>19654</v>
      </c>
    </row>
    <row r="46" spans="1:4" ht="12.75">
      <c r="A46" s="54" t="s">
        <v>140</v>
      </c>
      <c r="C46" s="67">
        <v>158</v>
      </c>
      <c r="D46" s="133">
        <v>790</v>
      </c>
    </row>
    <row r="47" spans="1:4" ht="12.75">
      <c r="A47" s="127" t="s">
        <v>329</v>
      </c>
      <c r="C47" s="67">
        <v>0</v>
      </c>
      <c r="D47" s="133">
        <v>70052</v>
      </c>
    </row>
    <row r="48" spans="1:4" ht="12.75">
      <c r="A48" s="39" t="s">
        <v>120</v>
      </c>
      <c r="C48" s="44">
        <v>-1598</v>
      </c>
      <c r="D48" s="138">
        <v>-8461</v>
      </c>
    </row>
    <row r="49" spans="1:4" ht="12.75">
      <c r="A49" s="39" t="s">
        <v>121</v>
      </c>
      <c r="C49" s="44">
        <v>-3193</v>
      </c>
      <c r="D49" s="138">
        <v>-35411</v>
      </c>
    </row>
    <row r="50" spans="1:4" ht="12.75">
      <c r="A50" s="54" t="s">
        <v>122</v>
      </c>
      <c r="C50" s="67">
        <v>0</v>
      </c>
      <c r="D50" s="138">
        <v>-3005</v>
      </c>
    </row>
    <row r="51" spans="1:4" ht="12.75">
      <c r="A51" s="48"/>
      <c r="C51" s="67"/>
      <c r="D51" s="138"/>
    </row>
    <row r="52" spans="1:4" ht="12.75">
      <c r="A52" s="124" t="s">
        <v>349</v>
      </c>
      <c r="C52" s="55">
        <f>SUM(C40:C51)</f>
        <v>718</v>
      </c>
      <c r="D52" s="55">
        <f>SUM(D40:D51)</f>
        <v>45668</v>
      </c>
    </row>
    <row r="53" spans="1:4" ht="12.75">
      <c r="A53" s="54"/>
      <c r="C53" s="44"/>
      <c r="D53" s="133"/>
    </row>
    <row r="54" spans="1:4" ht="12.75">
      <c r="A54" s="54" t="s">
        <v>125</v>
      </c>
      <c r="C54" s="44"/>
      <c r="D54" s="133"/>
    </row>
    <row r="55" spans="1:4" ht="12.75">
      <c r="A55" s="54"/>
      <c r="C55" s="44"/>
      <c r="D55" s="133"/>
    </row>
    <row r="56" spans="1:4" ht="12.75">
      <c r="A56" s="127" t="s">
        <v>330</v>
      </c>
      <c r="C56" s="44">
        <v>10681</v>
      </c>
      <c r="D56" s="138">
        <v>-19392</v>
      </c>
    </row>
    <row r="57" spans="1:4" ht="12.75">
      <c r="A57" s="127" t="s">
        <v>126</v>
      </c>
      <c r="C57" s="44">
        <v>-7685</v>
      </c>
      <c r="D57" s="138">
        <v>-14488</v>
      </c>
    </row>
    <row r="58" spans="1:4" ht="12.75">
      <c r="A58" s="127" t="s">
        <v>303</v>
      </c>
      <c r="C58" s="67">
        <v>0</v>
      </c>
      <c r="D58" s="133">
        <v>123</v>
      </c>
    </row>
    <row r="59" spans="1:4" ht="12.75">
      <c r="A59" s="118" t="s">
        <v>328</v>
      </c>
      <c r="C59" s="67">
        <v>-18642</v>
      </c>
      <c r="D59" s="133">
        <v>-11618</v>
      </c>
    </row>
    <row r="60" spans="1:4" ht="12.75">
      <c r="A60" s="54" t="s">
        <v>186</v>
      </c>
      <c r="C60" s="67">
        <v>-420</v>
      </c>
      <c r="D60" s="133">
        <v>-12350</v>
      </c>
    </row>
    <row r="61" spans="1:4" ht="12.75">
      <c r="A61" s="54"/>
      <c r="C61" s="44"/>
      <c r="D61" s="138"/>
    </row>
    <row r="62" spans="1:4" ht="12.75">
      <c r="A62" s="126" t="s">
        <v>350</v>
      </c>
      <c r="C62" s="55">
        <f>SUM(C56:C61)</f>
        <v>-16066</v>
      </c>
      <c r="D62" s="55">
        <f>SUM(D56:D61)</f>
        <v>-57725</v>
      </c>
    </row>
    <row r="63" ht="12.75">
      <c r="D63" s="138"/>
    </row>
    <row r="64" spans="1:4" ht="12.75">
      <c r="A64" s="124" t="s">
        <v>351</v>
      </c>
      <c r="C64" s="39">
        <f>+C36+C52+C62</f>
        <v>12669</v>
      </c>
      <c r="D64" s="39">
        <f>+D36+D52+D62</f>
        <v>4096</v>
      </c>
    </row>
    <row r="65" spans="1:4" ht="12.75">
      <c r="A65" s="48" t="s">
        <v>149</v>
      </c>
      <c r="C65" s="39">
        <v>-1167</v>
      </c>
      <c r="D65" s="126">
        <v>1162</v>
      </c>
    </row>
    <row r="66" ht="12.75">
      <c r="D66" s="138"/>
    </row>
    <row r="67" spans="1:4" ht="12.75">
      <c r="A67" s="39" t="s">
        <v>113</v>
      </c>
      <c r="C67" s="39">
        <v>21971</v>
      </c>
      <c r="D67" s="126">
        <v>17129</v>
      </c>
    </row>
    <row r="68" ht="12.75">
      <c r="D68" s="138"/>
    </row>
    <row r="69" spans="1:4" ht="13.5" thickBot="1">
      <c r="A69" s="39" t="s">
        <v>114</v>
      </c>
      <c r="C69" s="43">
        <f>+C64+C67+C65</f>
        <v>33473</v>
      </c>
      <c r="D69" s="43">
        <f>+D64+D67+D65</f>
        <v>22387</v>
      </c>
    </row>
    <row r="70" ht="13.5" thickTop="1">
      <c r="D70" s="67"/>
    </row>
    <row r="71" spans="1:4" ht="12.75">
      <c r="A71" s="39" t="s">
        <v>85</v>
      </c>
      <c r="D71" s="67"/>
    </row>
    <row r="72" ht="12.75">
      <c r="D72" s="58"/>
    </row>
    <row r="73" spans="1:4" ht="12.75">
      <c r="A73" s="39" t="s">
        <v>86</v>
      </c>
      <c r="C73" s="39">
        <v>5718</v>
      </c>
      <c r="D73" s="126">
        <v>13662</v>
      </c>
    </row>
    <row r="74" spans="1:4" ht="12.75">
      <c r="A74" s="39" t="s">
        <v>87</v>
      </c>
      <c r="C74" s="39">
        <v>27755</v>
      </c>
      <c r="D74" s="126">
        <v>8725</v>
      </c>
    </row>
    <row r="75" spans="3:4" ht="13.5" thickBot="1">
      <c r="C75" s="43">
        <f>SUM(C73:C74)</f>
        <v>33473</v>
      </c>
      <c r="D75" s="144">
        <f>SUM(D73:D74)</f>
        <v>22387</v>
      </c>
    </row>
    <row r="76" spans="3:4" ht="13.5" thickTop="1">
      <c r="C76" s="44"/>
      <c r="D76" s="44"/>
    </row>
    <row r="77" spans="1:4" ht="12.75">
      <c r="A77" s="34" t="s">
        <v>196</v>
      </c>
      <c r="B77" s="34"/>
      <c r="D77" s="67"/>
    </row>
    <row r="78" spans="1:2" ht="12.75">
      <c r="A78" s="117" t="s">
        <v>285</v>
      </c>
      <c r="B78" s="1"/>
    </row>
    <row r="79" ht="12.75">
      <c r="A79" s="39" t="s">
        <v>137</v>
      </c>
    </row>
  </sheetData>
  <sheetProtection/>
  <mergeCells count="3">
    <mergeCell ref="A3:E3"/>
    <mergeCell ref="A2:E2"/>
    <mergeCell ref="A1:E1"/>
  </mergeCells>
  <printOptions/>
  <pageMargins left="0.63" right="0.45" top="0.35" bottom="0.25" header="0.27" footer="0.2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tabSelected="1" view="pageBreakPreview" zoomScaleSheetLayoutView="100" zoomScalePageLayoutView="0" workbookViewId="0" topLeftCell="A250">
      <selection activeCell="I280" sqref="I280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8515625" style="1" customWidth="1"/>
    <col min="5" max="5" width="11.140625" style="1" customWidth="1"/>
    <col min="6" max="6" width="13.00390625" style="1" customWidth="1"/>
    <col min="7" max="7" width="0.85546875" style="1" customWidth="1"/>
    <col min="8" max="8" width="10.140625" style="1" customWidth="1"/>
    <col min="9" max="9" width="13.00390625" style="1" customWidth="1"/>
    <col min="10" max="10" width="8.710937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53" t="s">
        <v>10</v>
      </c>
      <c r="B1" s="153"/>
      <c r="C1" s="153"/>
      <c r="D1" s="153"/>
      <c r="E1" s="153"/>
      <c r="F1" s="153"/>
      <c r="G1" s="153"/>
      <c r="H1" s="153"/>
      <c r="I1" s="153"/>
      <c r="J1" s="14"/>
      <c r="K1" s="14"/>
      <c r="L1" s="14"/>
      <c r="M1" s="14"/>
    </row>
    <row r="2" spans="1:13" ht="12" customHeight="1">
      <c r="A2" s="153" t="s">
        <v>11</v>
      </c>
      <c r="B2" s="153"/>
      <c r="C2" s="153"/>
      <c r="D2" s="153"/>
      <c r="E2" s="153"/>
      <c r="F2" s="153"/>
      <c r="G2" s="153"/>
      <c r="H2" s="153"/>
      <c r="I2" s="153"/>
      <c r="J2" s="14"/>
      <c r="K2" s="14"/>
      <c r="L2" s="3"/>
      <c r="M2" s="3"/>
    </row>
    <row r="3" spans="1:13" ht="12" customHeight="1">
      <c r="A3" s="153" t="s">
        <v>12</v>
      </c>
      <c r="B3" s="153"/>
      <c r="C3" s="153"/>
      <c r="D3" s="153"/>
      <c r="E3" s="153"/>
      <c r="F3" s="153"/>
      <c r="G3" s="153"/>
      <c r="H3" s="153"/>
      <c r="I3" s="153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138</v>
      </c>
    </row>
    <row r="7" spans="1:2" ht="12.75">
      <c r="A7" s="7" t="s">
        <v>34</v>
      </c>
      <c r="B7" s="19" t="s">
        <v>74</v>
      </c>
    </row>
    <row r="8" ht="12.75">
      <c r="A8" s="2"/>
    </row>
    <row r="9" spans="1:2" ht="12.75">
      <c r="A9" s="2"/>
      <c r="B9" s="1" t="s">
        <v>178</v>
      </c>
    </row>
    <row r="10" spans="1:2" ht="12.75">
      <c r="A10" s="2"/>
      <c r="B10" s="1" t="s">
        <v>214</v>
      </c>
    </row>
    <row r="11" spans="1:2" ht="12.75">
      <c r="A11" s="2"/>
      <c r="B11" s="1" t="s">
        <v>215</v>
      </c>
    </row>
    <row r="12" ht="12.75">
      <c r="A12" s="2"/>
    </row>
    <row r="13" spans="1:11" ht="12.75">
      <c r="A13" s="2"/>
      <c r="B13" s="21" t="s">
        <v>168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169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170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119" t="s">
        <v>281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117" t="s">
        <v>286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0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21" t="s">
        <v>171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116" t="s">
        <v>287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2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30" t="s">
        <v>35</v>
      </c>
      <c r="B23" s="7" t="s">
        <v>75</v>
      </c>
      <c r="C23" s="4"/>
      <c r="D23" s="94"/>
      <c r="E23" s="4"/>
      <c r="F23" s="4"/>
      <c r="G23" s="4"/>
      <c r="H23" s="4"/>
      <c r="I23" s="4"/>
      <c r="J23" s="4"/>
      <c r="K23" s="4"/>
    </row>
    <row r="24" spans="1:11" ht="12.75">
      <c r="A24" s="30"/>
      <c r="B24" s="7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6"/>
      <c r="B25" s="2" t="s">
        <v>88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30" t="s">
        <v>36</v>
      </c>
      <c r="B27" s="7" t="s">
        <v>76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16"/>
      <c r="B29" s="21" t="s">
        <v>108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9" t="s">
        <v>257</v>
      </c>
      <c r="B31" s="7" t="s">
        <v>275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116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119" t="s">
        <v>288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119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30" t="s">
        <v>37</v>
      </c>
      <c r="B35" s="7" t="s">
        <v>77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2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16"/>
      <c r="B37" s="119" t="s">
        <v>289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21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30" t="s">
        <v>38</v>
      </c>
      <c r="B39" s="7" t="s">
        <v>78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6"/>
      <c r="B40" s="2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6"/>
      <c r="B41" s="119" t="s">
        <v>290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6"/>
      <c r="B43" s="119" t="s">
        <v>291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6"/>
      <c r="B44" s="21" t="s">
        <v>136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6"/>
      <c r="B45" s="2"/>
      <c r="D45" s="4"/>
      <c r="E45" s="107"/>
      <c r="F45" s="4"/>
      <c r="G45" s="4"/>
      <c r="H45" s="4"/>
      <c r="I45" s="16" t="s">
        <v>155</v>
      </c>
      <c r="J45" s="4"/>
      <c r="K45" s="4"/>
    </row>
    <row r="46" spans="1:11" ht="12.75">
      <c r="A46" s="16"/>
      <c r="D46" s="107" t="s">
        <v>156</v>
      </c>
      <c r="E46" s="107" t="s">
        <v>158</v>
      </c>
      <c r="F46" s="107" t="s">
        <v>157</v>
      </c>
      <c r="G46" s="106"/>
      <c r="H46" s="108" t="s">
        <v>263</v>
      </c>
      <c r="I46" s="109" t="s">
        <v>159</v>
      </c>
      <c r="J46" s="4"/>
      <c r="K46" s="4"/>
    </row>
    <row r="47" spans="1:11" ht="12.75">
      <c r="A47" s="16"/>
      <c r="B47" s="70" t="s">
        <v>160</v>
      </c>
      <c r="D47" s="110" t="s">
        <v>161</v>
      </c>
      <c r="E47" s="110" t="s">
        <v>162</v>
      </c>
      <c r="F47" s="110" t="s">
        <v>162</v>
      </c>
      <c r="G47" s="110"/>
      <c r="H47" s="110" t="s">
        <v>162</v>
      </c>
      <c r="I47" s="111" t="s">
        <v>163</v>
      </c>
      <c r="J47" s="4"/>
      <c r="K47" s="4"/>
    </row>
    <row r="48" spans="1:11" ht="12.75">
      <c r="A48" s="16"/>
      <c r="B48" s="70"/>
      <c r="D48" s="71"/>
      <c r="E48" s="3" t="s">
        <v>164</v>
      </c>
      <c r="F48" s="3" t="s">
        <v>164</v>
      </c>
      <c r="G48" s="3"/>
      <c r="H48" s="3" t="s">
        <v>164</v>
      </c>
      <c r="I48" s="3" t="s">
        <v>164</v>
      </c>
      <c r="J48" s="4"/>
      <c r="K48" s="4"/>
    </row>
    <row r="49" spans="1:11" ht="12.75">
      <c r="A49" s="16"/>
      <c r="B49" s="21"/>
      <c r="D49" s="3"/>
      <c r="E49" s="72"/>
      <c r="F49" s="72"/>
      <c r="G49" s="72"/>
      <c r="H49" s="4"/>
      <c r="I49" s="22"/>
      <c r="J49" s="4"/>
      <c r="K49" s="4"/>
    </row>
    <row r="50" spans="1:11" ht="12.75">
      <c r="A50" s="16"/>
      <c r="B50" s="119" t="s">
        <v>292</v>
      </c>
      <c r="D50" s="24">
        <v>40000</v>
      </c>
      <c r="E50" s="74">
        <v>0.92</v>
      </c>
      <c r="F50" s="74">
        <v>0.92</v>
      </c>
      <c r="G50" s="74"/>
      <c r="H50" s="74">
        <v>0.92</v>
      </c>
      <c r="I50" s="24">
        <v>36902</v>
      </c>
      <c r="J50" s="4"/>
      <c r="K50" s="4"/>
    </row>
    <row r="51" spans="1:11" ht="12.75">
      <c r="A51" s="16"/>
      <c r="B51" s="119" t="s">
        <v>293</v>
      </c>
      <c r="D51" s="24">
        <v>115400</v>
      </c>
      <c r="E51" s="74">
        <v>0.89</v>
      </c>
      <c r="F51" s="74">
        <v>0.95</v>
      </c>
      <c r="G51" s="74"/>
      <c r="H51" s="74">
        <v>0.91</v>
      </c>
      <c r="I51" s="24">
        <v>105548</v>
      </c>
      <c r="J51" s="4"/>
      <c r="K51" s="4"/>
    </row>
    <row r="52" spans="1:11" ht="12.75">
      <c r="A52" s="16"/>
      <c r="B52" s="119" t="s">
        <v>294</v>
      </c>
      <c r="D52" s="24">
        <v>207700</v>
      </c>
      <c r="E52" s="74">
        <v>0.82</v>
      </c>
      <c r="F52" s="74">
        <v>0.94</v>
      </c>
      <c r="G52" s="74"/>
      <c r="H52" s="74">
        <v>0.87</v>
      </c>
      <c r="I52" s="24">
        <v>182063</v>
      </c>
      <c r="J52" s="4"/>
      <c r="K52" s="4"/>
    </row>
    <row r="53" spans="1:11" ht="12.75">
      <c r="A53" s="16"/>
      <c r="B53" s="119" t="s">
        <v>331</v>
      </c>
      <c r="D53" s="24">
        <v>88000</v>
      </c>
      <c r="E53" s="74">
        <v>0.65</v>
      </c>
      <c r="F53" s="74">
        <v>0.71</v>
      </c>
      <c r="G53" s="74"/>
      <c r="H53" s="74">
        <v>0.68</v>
      </c>
      <c r="I53" s="24">
        <v>59905</v>
      </c>
      <c r="J53" s="4"/>
      <c r="K53" s="4"/>
    </row>
    <row r="54" spans="1:11" ht="12.75">
      <c r="A54" s="16"/>
      <c r="B54" s="119" t="s">
        <v>354</v>
      </c>
      <c r="D54" s="24">
        <v>50000</v>
      </c>
      <c r="E54" s="74">
        <v>0.71</v>
      </c>
      <c r="F54" s="74">
        <v>0.73</v>
      </c>
      <c r="G54" s="74"/>
      <c r="H54" s="74">
        <v>0.72</v>
      </c>
      <c r="I54" s="24">
        <v>36099</v>
      </c>
      <c r="J54" s="4"/>
      <c r="K54" s="4"/>
    </row>
    <row r="55" spans="1:11" ht="13.5" thickBot="1">
      <c r="A55" s="16"/>
      <c r="B55" s="21"/>
      <c r="D55" s="47">
        <f>SUM(D50:D54)</f>
        <v>501100</v>
      </c>
      <c r="E55" s="74"/>
      <c r="F55" s="74"/>
      <c r="G55" s="74"/>
      <c r="H55" s="75"/>
      <c r="I55" s="47">
        <f>SUM(I50:I54)</f>
        <v>420517</v>
      </c>
      <c r="J55" s="4"/>
      <c r="K55" s="4"/>
    </row>
    <row r="56" spans="1:11" ht="13.5" thickTop="1">
      <c r="A56" s="16"/>
      <c r="B56" s="21"/>
      <c r="C56" s="26"/>
      <c r="D56" s="74"/>
      <c r="E56" s="74"/>
      <c r="F56" s="74"/>
      <c r="G56" s="75"/>
      <c r="H56" s="26"/>
      <c r="I56" s="4"/>
      <c r="J56" s="4"/>
      <c r="K56" s="4"/>
    </row>
    <row r="57" spans="1:11" ht="12.75">
      <c r="A57" s="16"/>
      <c r="B57" s="73" t="s">
        <v>167</v>
      </c>
      <c r="C57" s="3"/>
      <c r="D57" s="25"/>
      <c r="E57" s="74"/>
      <c r="F57" s="25"/>
      <c r="G57" s="4"/>
      <c r="H57" s="26"/>
      <c r="I57" s="4"/>
      <c r="J57" s="4"/>
      <c r="K57" s="4"/>
    </row>
    <row r="58" spans="1:11" ht="12.75">
      <c r="A58" s="16"/>
      <c r="B58" s="73"/>
      <c r="C58" s="3"/>
      <c r="D58" s="25"/>
      <c r="E58" s="25"/>
      <c r="F58" s="25"/>
      <c r="G58" s="4"/>
      <c r="H58" s="26"/>
      <c r="I58" s="4"/>
      <c r="J58" s="4"/>
      <c r="K58" s="4"/>
    </row>
    <row r="59" spans="1:11" ht="12.75">
      <c r="A59" s="16"/>
      <c r="B59" s="116" t="s">
        <v>355</v>
      </c>
      <c r="C59" s="3"/>
      <c r="D59" s="25"/>
      <c r="E59" s="25"/>
      <c r="F59" s="25"/>
      <c r="G59" s="4"/>
      <c r="H59" s="26"/>
      <c r="I59" s="4"/>
      <c r="J59" s="4"/>
      <c r="K59" s="4"/>
    </row>
    <row r="60" spans="2:11" ht="12.75">
      <c r="B60" s="116" t="s">
        <v>363</v>
      </c>
      <c r="C60" s="4"/>
      <c r="D60" s="4"/>
      <c r="E60" s="4"/>
      <c r="F60" s="4"/>
      <c r="G60" s="4"/>
      <c r="H60" s="4"/>
      <c r="I60" s="4"/>
      <c r="J60" s="4"/>
      <c r="K60" s="4"/>
    </row>
    <row r="61" spans="1:9" ht="12" customHeight="1">
      <c r="A61" s="2"/>
      <c r="B61" s="116" t="s">
        <v>276</v>
      </c>
      <c r="C61" s="4"/>
      <c r="D61" s="4"/>
      <c r="E61" s="4"/>
      <c r="F61" s="4"/>
      <c r="G61" s="4"/>
      <c r="H61" s="94"/>
      <c r="I61" s="4"/>
    </row>
    <row r="62" spans="1:2" ht="12" customHeight="1">
      <c r="A62" s="2"/>
      <c r="B62" s="2"/>
    </row>
    <row r="63" spans="1:2" ht="12" customHeight="1">
      <c r="A63" s="7" t="s">
        <v>39</v>
      </c>
      <c r="B63" s="7" t="s">
        <v>30</v>
      </c>
    </row>
    <row r="64" spans="1:2" ht="12" customHeight="1">
      <c r="A64" s="7"/>
      <c r="B64" s="7"/>
    </row>
    <row r="65" spans="1:2" ht="12" customHeight="1">
      <c r="A65" s="7"/>
      <c r="B65" s="119" t="s">
        <v>332</v>
      </c>
    </row>
    <row r="66" spans="1:8" ht="12" customHeight="1">
      <c r="A66" s="7"/>
      <c r="B66" s="119" t="s">
        <v>333</v>
      </c>
      <c r="F66" s="50"/>
      <c r="H66" s="50"/>
    </row>
    <row r="67" spans="1:8" ht="12" customHeight="1">
      <c r="A67" s="7"/>
      <c r="B67" s="21"/>
      <c r="F67" s="50"/>
      <c r="H67" s="50"/>
    </row>
    <row r="68" spans="1:2" ht="12" customHeight="1">
      <c r="A68" s="30" t="s">
        <v>40</v>
      </c>
      <c r="B68" s="7" t="s">
        <v>79</v>
      </c>
    </row>
    <row r="69" spans="1:2" ht="12" customHeight="1">
      <c r="A69" s="2"/>
      <c r="B69" s="61"/>
    </row>
    <row r="70" spans="1:2" ht="12" customHeight="1">
      <c r="A70" s="16"/>
      <c r="B70" s="119" t="s">
        <v>334</v>
      </c>
    </row>
    <row r="71" ht="12" customHeight="1">
      <c r="B71" s="2"/>
    </row>
    <row r="72" spans="2:11" ht="12.75">
      <c r="B72" s="2"/>
      <c r="C72" s="156" t="s">
        <v>211</v>
      </c>
      <c r="D72" s="156"/>
      <c r="E72" s="156"/>
      <c r="F72" s="156"/>
      <c r="G72" s="156"/>
      <c r="H72" s="156"/>
      <c r="I72" s="156"/>
      <c r="J72" s="106"/>
      <c r="K72" s="106"/>
    </row>
    <row r="73" spans="3:11" ht="12.75">
      <c r="C73" s="107"/>
      <c r="D73" s="107"/>
      <c r="E73" s="107" t="s">
        <v>101</v>
      </c>
      <c r="F73" s="121" t="s">
        <v>104</v>
      </c>
      <c r="G73" s="110"/>
      <c r="H73" s="106"/>
      <c r="I73" s="110"/>
      <c r="J73" s="122" t="s">
        <v>209</v>
      </c>
      <c r="K73" s="106"/>
    </row>
    <row r="74" spans="2:11" ht="12.75">
      <c r="B74" s="17"/>
      <c r="C74" s="107" t="s">
        <v>16</v>
      </c>
      <c r="D74" s="107" t="s">
        <v>17</v>
      </c>
      <c r="E74" s="121" t="s">
        <v>102</v>
      </c>
      <c r="F74" s="121" t="s">
        <v>103</v>
      </c>
      <c r="G74" s="106"/>
      <c r="H74" s="123" t="s">
        <v>134</v>
      </c>
      <c r="I74" s="107" t="s">
        <v>29</v>
      </c>
      <c r="J74" s="122" t="s">
        <v>210</v>
      </c>
      <c r="K74" s="107" t="s">
        <v>29</v>
      </c>
    </row>
    <row r="75" spans="2:11" ht="12.75">
      <c r="B75" s="17"/>
      <c r="C75" s="3" t="s">
        <v>0</v>
      </c>
      <c r="D75" s="3" t="s">
        <v>0</v>
      </c>
      <c r="E75" s="3" t="s">
        <v>0</v>
      </c>
      <c r="F75" s="3" t="s">
        <v>0</v>
      </c>
      <c r="G75" s="19"/>
      <c r="H75" s="3" t="s">
        <v>0</v>
      </c>
      <c r="I75" s="3" t="s">
        <v>0</v>
      </c>
      <c r="J75" s="3" t="s">
        <v>0</v>
      </c>
      <c r="K75" s="3" t="s">
        <v>0</v>
      </c>
    </row>
    <row r="76" spans="2:11" ht="12.75">
      <c r="B76" s="17" t="s">
        <v>18</v>
      </c>
      <c r="F76" s="5"/>
      <c r="I76" s="27"/>
      <c r="J76" s="29"/>
      <c r="K76" s="27"/>
    </row>
    <row r="77" spans="2:11" ht="12.75">
      <c r="B77" s="2" t="s">
        <v>105</v>
      </c>
      <c r="C77" s="1">
        <v>4109</v>
      </c>
      <c r="D77" s="1">
        <v>24932</v>
      </c>
      <c r="E77" s="52">
        <v>19825</v>
      </c>
      <c r="F77" s="52">
        <v>6383</v>
      </c>
      <c r="G77" s="12"/>
      <c r="H77" s="59">
        <v>0</v>
      </c>
      <c r="I77" s="23">
        <f>SUM(C77:H77)</f>
        <v>55249</v>
      </c>
      <c r="J77" s="29">
        <v>0</v>
      </c>
      <c r="K77" s="23">
        <f>+I77+J77</f>
        <v>55249</v>
      </c>
    </row>
    <row r="78" spans="2:11" ht="12.75">
      <c r="B78" s="21" t="s">
        <v>133</v>
      </c>
      <c r="C78" s="1">
        <v>22</v>
      </c>
      <c r="D78" s="59">
        <v>0</v>
      </c>
      <c r="E78" s="29">
        <v>0</v>
      </c>
      <c r="F78" s="29">
        <v>0</v>
      </c>
      <c r="G78" s="12"/>
      <c r="H78" s="1">
        <v>-22</v>
      </c>
      <c r="I78" s="60">
        <v>0</v>
      </c>
      <c r="J78" s="29">
        <v>0</v>
      </c>
      <c r="K78" s="60">
        <f>+I78+J78</f>
        <v>0</v>
      </c>
    </row>
    <row r="79" spans="2:11" ht="13.5" thickBot="1">
      <c r="B79" s="2"/>
      <c r="C79" s="53">
        <f>SUM(C77:C78)</f>
        <v>4131</v>
      </c>
      <c r="D79" s="53">
        <f>SUM(D77:D78)</f>
        <v>24932</v>
      </c>
      <c r="E79" s="53">
        <f>SUM(E77:E78)</f>
        <v>19825</v>
      </c>
      <c r="F79" s="53">
        <f>SUM(F77:F78)</f>
        <v>6383</v>
      </c>
      <c r="G79" s="53"/>
      <c r="H79" s="53">
        <f>SUM(H77:H78)</f>
        <v>-22</v>
      </c>
      <c r="I79" s="53">
        <f>SUM(I77:I78)</f>
        <v>55249</v>
      </c>
      <c r="J79" s="87">
        <f>SUM(J77:J78)</f>
        <v>0</v>
      </c>
      <c r="K79" s="53">
        <f>SUM(K77:K78)</f>
        <v>55249</v>
      </c>
    </row>
    <row r="80" spans="6:10" ht="13.5" thickTop="1">
      <c r="F80" s="52"/>
      <c r="G80" s="12"/>
      <c r="H80" s="52"/>
      <c r="J80" s="29"/>
    </row>
    <row r="81" spans="2:10" ht="12.75">
      <c r="B81" s="17" t="s">
        <v>106</v>
      </c>
      <c r="F81" s="52"/>
      <c r="G81" s="12"/>
      <c r="H81" s="52"/>
      <c r="J81" s="29"/>
    </row>
    <row r="82" spans="2:11" ht="12.75">
      <c r="B82" s="1" t="s">
        <v>107</v>
      </c>
      <c r="C82" s="1">
        <v>287</v>
      </c>
      <c r="D82" s="1">
        <v>2530</v>
      </c>
      <c r="E82" s="52">
        <v>-379</v>
      </c>
      <c r="F82" s="52">
        <v>3089</v>
      </c>
      <c r="G82" s="12"/>
      <c r="H82" s="59">
        <v>0</v>
      </c>
      <c r="I82" s="18">
        <f>SUM(C82:H82)</f>
        <v>5527</v>
      </c>
      <c r="J82" s="29">
        <v>-30</v>
      </c>
      <c r="K82" s="1">
        <f>+I82+J82</f>
        <v>5497</v>
      </c>
    </row>
    <row r="83" spans="2:11" ht="12.75">
      <c r="B83" s="1" t="s">
        <v>128</v>
      </c>
      <c r="F83" s="52"/>
      <c r="G83" s="12"/>
      <c r="I83" s="57">
        <v>-811</v>
      </c>
      <c r="J83" s="57">
        <v>0</v>
      </c>
      <c r="K83" s="33">
        <f>+I83+J83</f>
        <v>-811</v>
      </c>
    </row>
    <row r="84" spans="2:11" ht="12.75">
      <c r="B84" s="1" t="s">
        <v>262</v>
      </c>
      <c r="F84" s="52"/>
      <c r="G84" s="12"/>
      <c r="I84" s="18">
        <f>SUM(I82:I83)</f>
        <v>4716</v>
      </c>
      <c r="J84" s="18">
        <f>SUM(J82:J83)</f>
        <v>-30</v>
      </c>
      <c r="K84" s="18">
        <f>SUM(K82:K83)</f>
        <v>4686</v>
      </c>
    </row>
    <row r="85" spans="2:11" ht="12.75">
      <c r="B85" s="1" t="s">
        <v>109</v>
      </c>
      <c r="F85" s="52"/>
      <c r="G85" s="12"/>
      <c r="I85" s="18">
        <v>-636</v>
      </c>
      <c r="J85" s="29">
        <v>0</v>
      </c>
      <c r="K85" s="1">
        <f>+I85+J85</f>
        <v>-636</v>
      </c>
    </row>
    <row r="86" spans="2:11" ht="12.75">
      <c r="B86" s="50" t="s">
        <v>127</v>
      </c>
      <c r="F86" s="52"/>
      <c r="G86" s="12"/>
      <c r="I86" s="18">
        <v>0</v>
      </c>
      <c r="J86" s="29">
        <v>0</v>
      </c>
      <c r="K86" s="8">
        <f>+I86+J86</f>
        <v>0</v>
      </c>
    </row>
    <row r="87" spans="2:10" ht="12.75">
      <c r="B87" s="120" t="s">
        <v>315</v>
      </c>
      <c r="F87" s="52"/>
      <c r="G87" s="12"/>
      <c r="I87" s="18"/>
      <c r="J87" s="29"/>
    </row>
    <row r="88" spans="2:11" ht="12.75">
      <c r="B88" s="120" t="s">
        <v>316</v>
      </c>
      <c r="F88" s="52"/>
      <c r="G88" s="12"/>
      <c r="I88" s="57">
        <v>-60</v>
      </c>
      <c r="J88" s="57">
        <v>0</v>
      </c>
      <c r="K88" s="92">
        <f>+I88+J88</f>
        <v>-60</v>
      </c>
    </row>
    <row r="89" spans="2:11" ht="12.75">
      <c r="B89" s="50" t="s">
        <v>268</v>
      </c>
      <c r="F89" s="52"/>
      <c r="G89" s="12"/>
      <c r="I89" s="29">
        <f>SUM(I84:I88)</f>
        <v>4020</v>
      </c>
      <c r="J89" s="29">
        <f>SUM(J84:J88)</f>
        <v>-30</v>
      </c>
      <c r="K89" s="29">
        <f>SUM(K84:K88)</f>
        <v>3990</v>
      </c>
    </row>
    <row r="90" spans="2:11" ht="12.75">
      <c r="B90" s="16" t="s">
        <v>253</v>
      </c>
      <c r="F90" s="52"/>
      <c r="G90" s="12"/>
      <c r="I90" s="29">
        <v>-1479</v>
      </c>
      <c r="J90" s="29">
        <v>0</v>
      </c>
      <c r="K90" s="29">
        <f>+I90+J90</f>
        <v>-1479</v>
      </c>
    </row>
    <row r="91" spans="2:11" ht="13.5" thickBot="1">
      <c r="B91" s="16" t="s">
        <v>269</v>
      </c>
      <c r="F91" s="52"/>
      <c r="G91" s="12"/>
      <c r="I91" s="63">
        <f>+I89+I90</f>
        <v>2541</v>
      </c>
      <c r="J91" s="63">
        <f>+J89+J90</f>
        <v>-30</v>
      </c>
      <c r="K91" s="63">
        <f>+K89+K90</f>
        <v>2511</v>
      </c>
    </row>
    <row r="92" spans="2:11" ht="13.5" thickTop="1">
      <c r="B92" s="16"/>
      <c r="F92" s="52"/>
      <c r="G92" s="12"/>
      <c r="I92" s="29"/>
      <c r="J92" s="29"/>
      <c r="K92" s="29"/>
    </row>
    <row r="93" spans="2:11" ht="12.75">
      <c r="B93" s="119" t="s">
        <v>335</v>
      </c>
      <c r="F93" s="52"/>
      <c r="G93" s="12"/>
      <c r="I93" s="29"/>
      <c r="J93" s="29"/>
      <c r="K93" s="29"/>
    </row>
    <row r="94" spans="2:11" ht="12.75">
      <c r="B94" s="119"/>
      <c r="F94" s="52"/>
      <c r="G94" s="12"/>
      <c r="I94" s="29"/>
      <c r="J94" s="29"/>
      <c r="K94" s="29"/>
    </row>
    <row r="95" spans="2:11" ht="12.75">
      <c r="B95" s="2"/>
      <c r="C95" s="156" t="s">
        <v>211</v>
      </c>
      <c r="D95" s="156"/>
      <c r="E95" s="156"/>
      <c r="F95" s="156"/>
      <c r="G95" s="156"/>
      <c r="H95" s="156"/>
      <c r="I95" s="156"/>
      <c r="J95" s="106"/>
      <c r="K95" s="106"/>
    </row>
    <row r="96" spans="3:11" ht="12.75">
      <c r="C96" s="107"/>
      <c r="D96" s="107"/>
      <c r="E96" s="107" t="s">
        <v>101</v>
      </c>
      <c r="F96" s="121" t="s">
        <v>104</v>
      </c>
      <c r="G96" s="110"/>
      <c r="H96" s="106"/>
      <c r="I96" s="110"/>
      <c r="J96" s="122" t="s">
        <v>209</v>
      </c>
      <c r="K96" s="106"/>
    </row>
    <row r="97" spans="2:11" ht="12.75">
      <c r="B97" s="17"/>
      <c r="C97" s="107" t="s">
        <v>16</v>
      </c>
      <c r="D97" s="107" t="s">
        <v>17</v>
      </c>
      <c r="E97" s="121" t="s">
        <v>102</v>
      </c>
      <c r="F97" s="121" t="s">
        <v>103</v>
      </c>
      <c r="G97" s="106"/>
      <c r="H97" s="123" t="s">
        <v>134</v>
      </c>
      <c r="I97" s="107" t="s">
        <v>29</v>
      </c>
      <c r="J97" s="122" t="s">
        <v>210</v>
      </c>
      <c r="K97" s="107" t="s">
        <v>29</v>
      </c>
    </row>
    <row r="98" spans="2:11" ht="12.75">
      <c r="B98" s="17"/>
      <c r="C98" s="3" t="s">
        <v>0</v>
      </c>
      <c r="D98" s="3" t="s">
        <v>0</v>
      </c>
      <c r="E98" s="3" t="s">
        <v>0</v>
      </c>
      <c r="F98" s="3" t="s">
        <v>0</v>
      </c>
      <c r="G98" s="19"/>
      <c r="H98" s="3" t="s">
        <v>0</v>
      </c>
      <c r="I98" s="3" t="s">
        <v>0</v>
      </c>
      <c r="J98" s="3" t="s">
        <v>0</v>
      </c>
      <c r="K98" s="3" t="s">
        <v>0</v>
      </c>
    </row>
    <row r="99" spans="2:11" ht="12.75">
      <c r="B99" s="17" t="s">
        <v>18</v>
      </c>
      <c r="F99" s="5"/>
      <c r="I99" s="27"/>
      <c r="J99" s="29"/>
      <c r="K99" s="27"/>
    </row>
    <row r="100" spans="2:11" ht="12.75">
      <c r="B100" s="2" t="s">
        <v>105</v>
      </c>
      <c r="C100" s="1">
        <v>16352</v>
      </c>
      <c r="D100" s="1">
        <v>50941</v>
      </c>
      <c r="E100" s="52">
        <v>48141</v>
      </c>
      <c r="F100" s="52">
        <v>14023</v>
      </c>
      <c r="G100" s="12"/>
      <c r="H100" s="59">
        <v>0</v>
      </c>
      <c r="I100" s="23">
        <f>SUM(C100:H100)</f>
        <v>129457</v>
      </c>
      <c r="J100" s="29">
        <v>0</v>
      </c>
      <c r="K100" s="23">
        <f>+I100+J100</f>
        <v>129457</v>
      </c>
    </row>
    <row r="101" spans="2:11" ht="12.75">
      <c r="B101" s="21" t="s">
        <v>133</v>
      </c>
      <c r="C101" s="1">
        <v>98</v>
      </c>
      <c r="D101" s="59">
        <v>0</v>
      </c>
      <c r="E101" s="29">
        <v>0</v>
      </c>
      <c r="F101" s="29">
        <v>0</v>
      </c>
      <c r="G101" s="12"/>
      <c r="H101" s="1">
        <v>-98</v>
      </c>
      <c r="I101" s="60">
        <v>0</v>
      </c>
      <c r="J101" s="29">
        <v>0</v>
      </c>
      <c r="K101" s="60">
        <f>+I101+J101</f>
        <v>0</v>
      </c>
    </row>
    <row r="102" spans="2:11" ht="13.5" thickBot="1">
      <c r="B102" s="2"/>
      <c r="C102" s="53">
        <f>SUM(C100:C101)</f>
        <v>16450</v>
      </c>
      <c r="D102" s="53">
        <f>SUM(D100:D101)</f>
        <v>50941</v>
      </c>
      <c r="E102" s="53">
        <f>SUM(E100:E101)</f>
        <v>48141</v>
      </c>
      <c r="F102" s="53">
        <f>SUM(F100:F101)</f>
        <v>14023</v>
      </c>
      <c r="G102" s="53"/>
      <c r="H102" s="53">
        <f>SUM(H100:H101)</f>
        <v>-98</v>
      </c>
      <c r="I102" s="53">
        <f>SUM(I100:I101)</f>
        <v>129457</v>
      </c>
      <c r="J102" s="87">
        <f>SUM(J100:J101)</f>
        <v>0</v>
      </c>
      <c r="K102" s="53">
        <f>SUM(K100:K101)</f>
        <v>129457</v>
      </c>
    </row>
    <row r="103" spans="6:10" ht="13.5" thickTop="1">
      <c r="F103" s="52"/>
      <c r="G103" s="12"/>
      <c r="H103" s="52"/>
      <c r="J103" s="29"/>
    </row>
    <row r="104" spans="2:10" ht="12.75">
      <c r="B104" s="17" t="s">
        <v>106</v>
      </c>
      <c r="F104" s="52"/>
      <c r="G104" s="12"/>
      <c r="H104" s="52"/>
      <c r="J104" s="29"/>
    </row>
    <row r="105" spans="2:11" ht="12.75">
      <c r="B105" s="1" t="s">
        <v>107</v>
      </c>
      <c r="C105" s="1">
        <v>1915</v>
      </c>
      <c r="D105" s="1">
        <v>5232</v>
      </c>
      <c r="E105" s="52">
        <v>862</v>
      </c>
      <c r="F105" s="52">
        <v>7431</v>
      </c>
      <c r="G105" s="12"/>
      <c r="H105" s="59">
        <v>0</v>
      </c>
      <c r="I105" s="18">
        <f>SUM(C105:H105)</f>
        <v>15440</v>
      </c>
      <c r="J105" s="29">
        <v>-60</v>
      </c>
      <c r="K105" s="1">
        <f>+I105+J105</f>
        <v>15380</v>
      </c>
    </row>
    <row r="106" spans="2:11" ht="12.75">
      <c r="B106" s="1" t="s">
        <v>128</v>
      </c>
      <c r="F106" s="52"/>
      <c r="G106" s="12"/>
      <c r="I106" s="57">
        <v>636</v>
      </c>
      <c r="J106" s="57">
        <v>0</v>
      </c>
      <c r="K106" s="33">
        <f>+I106+J106</f>
        <v>636</v>
      </c>
    </row>
    <row r="107" spans="2:11" ht="12.75">
      <c r="B107" s="1" t="s">
        <v>262</v>
      </c>
      <c r="F107" s="52"/>
      <c r="G107" s="12"/>
      <c r="I107" s="18">
        <f>SUM(I105:I106)</f>
        <v>16076</v>
      </c>
      <c r="J107" s="18">
        <f>SUM(J105:J106)</f>
        <v>-60</v>
      </c>
      <c r="K107" s="18">
        <f>SUM(K105:K106)</f>
        <v>16016</v>
      </c>
    </row>
    <row r="108" spans="2:11" ht="12.75">
      <c r="B108" s="1" t="s">
        <v>109</v>
      </c>
      <c r="F108" s="52"/>
      <c r="G108" s="12"/>
      <c r="I108" s="18">
        <v>-1406</v>
      </c>
      <c r="J108" s="29">
        <v>0</v>
      </c>
      <c r="K108" s="1">
        <f>+I108+J108</f>
        <v>-1406</v>
      </c>
    </row>
    <row r="109" spans="2:11" ht="12.75">
      <c r="B109" s="50" t="s">
        <v>127</v>
      </c>
      <c r="F109" s="52"/>
      <c r="G109" s="12"/>
      <c r="I109" s="18">
        <v>0</v>
      </c>
      <c r="J109" s="29">
        <v>0</v>
      </c>
      <c r="K109" s="8">
        <f>+I109+J109</f>
        <v>0</v>
      </c>
    </row>
    <row r="110" spans="2:10" ht="12.75">
      <c r="B110" s="120" t="s">
        <v>315</v>
      </c>
      <c r="F110" s="52"/>
      <c r="G110" s="12"/>
      <c r="I110" s="18"/>
      <c r="J110" s="29"/>
    </row>
    <row r="111" spans="2:11" ht="12.75">
      <c r="B111" s="120" t="s">
        <v>316</v>
      </c>
      <c r="F111" s="52"/>
      <c r="G111" s="12"/>
      <c r="I111" s="57">
        <v>-117</v>
      </c>
      <c r="J111" s="57">
        <v>0</v>
      </c>
      <c r="K111" s="92">
        <f>+I111+J111</f>
        <v>-117</v>
      </c>
    </row>
    <row r="112" spans="2:11" ht="12.75">
      <c r="B112" s="50" t="s">
        <v>268</v>
      </c>
      <c r="F112" s="52"/>
      <c r="G112" s="12"/>
      <c r="I112" s="29">
        <f>SUM(I107:I111)</f>
        <v>14553</v>
      </c>
      <c r="J112" s="29">
        <f>SUM(J107:J111)</f>
        <v>-60</v>
      </c>
      <c r="K112" s="29">
        <f>SUM(K107:K111)</f>
        <v>14493</v>
      </c>
    </row>
    <row r="113" spans="2:11" ht="12.75">
      <c r="B113" s="16" t="s">
        <v>253</v>
      </c>
      <c r="F113" s="52"/>
      <c r="G113" s="12"/>
      <c r="I113" s="29">
        <v>-3981</v>
      </c>
      <c r="J113" s="29">
        <v>-2</v>
      </c>
      <c r="K113" s="29">
        <f>+I113+J113</f>
        <v>-3983</v>
      </c>
    </row>
    <row r="114" spans="1:11" ht="13.5" thickBot="1">
      <c r="A114" s="30"/>
      <c r="B114" s="16" t="s">
        <v>269</v>
      </c>
      <c r="F114" s="52"/>
      <c r="G114" s="12"/>
      <c r="I114" s="63">
        <f>+I112+I113</f>
        <v>10572</v>
      </c>
      <c r="J114" s="63">
        <f>+J112+J113</f>
        <v>-62</v>
      </c>
      <c r="K114" s="63">
        <f>+K112+K113</f>
        <v>10510</v>
      </c>
    </row>
    <row r="115" spans="1:11" ht="13.5" thickTop="1">
      <c r="A115" s="30"/>
      <c r="B115" s="16"/>
      <c r="F115" s="52"/>
      <c r="G115" s="12"/>
      <c r="I115" s="29"/>
      <c r="J115" s="29"/>
      <c r="K115" s="29"/>
    </row>
    <row r="116" spans="1:10" ht="12.75">
      <c r="A116" s="30" t="s">
        <v>41</v>
      </c>
      <c r="B116" s="19" t="s">
        <v>185</v>
      </c>
      <c r="D116" s="94"/>
      <c r="H116" s="29"/>
      <c r="I116" s="8"/>
      <c r="J116" s="29"/>
    </row>
    <row r="117" spans="1:10" ht="12.75">
      <c r="A117" s="16"/>
      <c r="H117" s="29"/>
      <c r="I117" s="8"/>
      <c r="J117" s="29"/>
    </row>
    <row r="118" ht="12.75">
      <c r="B118" s="120" t="s">
        <v>364</v>
      </c>
    </row>
    <row r="119" spans="2:10" ht="12.75">
      <c r="B119" s="120" t="s">
        <v>365</v>
      </c>
      <c r="H119" s="29"/>
      <c r="I119" s="8"/>
      <c r="J119" s="29"/>
    </row>
    <row r="120" spans="2:10" ht="12.75">
      <c r="B120" s="120"/>
      <c r="H120" s="29"/>
      <c r="I120" s="8"/>
      <c r="J120" s="29"/>
    </row>
    <row r="121" spans="1:10" ht="12.75">
      <c r="A121" s="30" t="s">
        <v>42</v>
      </c>
      <c r="B121" s="19" t="s">
        <v>80</v>
      </c>
      <c r="H121" s="29"/>
      <c r="I121" s="8"/>
      <c r="J121" s="29"/>
    </row>
    <row r="122" spans="1:10" ht="12.75">
      <c r="A122" s="16"/>
      <c r="H122" s="29"/>
      <c r="I122" s="8"/>
      <c r="J122" s="29"/>
    </row>
    <row r="123" spans="1:10" ht="12.75">
      <c r="A123" s="16"/>
      <c r="B123" s="50" t="s">
        <v>244</v>
      </c>
      <c r="H123" s="29"/>
      <c r="I123" s="8"/>
      <c r="J123" s="29"/>
    </row>
    <row r="124" spans="1:10" ht="12.75">
      <c r="A124" s="16"/>
      <c r="B124" s="118" t="s">
        <v>277</v>
      </c>
      <c r="H124" s="29"/>
      <c r="I124" s="8"/>
      <c r="J124" s="29"/>
    </row>
    <row r="125" spans="1:10" ht="12.75">
      <c r="A125" s="16"/>
      <c r="B125" s="118"/>
      <c r="H125" s="29"/>
      <c r="I125" s="8"/>
      <c r="J125" s="29"/>
    </row>
    <row r="126" spans="1:10" ht="12.75">
      <c r="A126" s="7" t="s">
        <v>43</v>
      </c>
      <c r="B126" s="19" t="s">
        <v>81</v>
      </c>
      <c r="H126" s="29"/>
      <c r="I126" s="8"/>
      <c r="J126" s="29"/>
    </row>
    <row r="127" spans="3:11" ht="12.75">
      <c r="C127" s="4"/>
      <c r="E127" s="4"/>
      <c r="F127" s="4"/>
      <c r="G127" s="4"/>
      <c r="H127" s="4"/>
      <c r="I127" s="4"/>
      <c r="J127" s="4"/>
      <c r="K127" s="4"/>
    </row>
    <row r="128" spans="2:11" ht="12.75">
      <c r="B128" s="120" t="s">
        <v>312</v>
      </c>
      <c r="C128" s="4"/>
      <c r="E128" s="4"/>
      <c r="F128" s="4"/>
      <c r="G128" s="4"/>
      <c r="H128" s="4"/>
      <c r="I128" s="4"/>
      <c r="J128" s="4"/>
      <c r="K128" s="4"/>
    </row>
    <row r="129" spans="2:11" ht="12.75">
      <c r="B129" s="120" t="s">
        <v>313</v>
      </c>
      <c r="C129" s="4"/>
      <c r="E129" s="4"/>
      <c r="F129" s="4"/>
      <c r="G129" s="4"/>
      <c r="H129" s="4"/>
      <c r="I129" s="4"/>
      <c r="J129" s="4"/>
      <c r="K129" s="4"/>
    </row>
    <row r="130" spans="2:11" ht="12.75">
      <c r="B130" s="120" t="s">
        <v>314</v>
      </c>
      <c r="C130" s="4"/>
      <c r="E130" s="4"/>
      <c r="F130" s="4"/>
      <c r="G130" s="4"/>
      <c r="H130" s="4"/>
      <c r="I130" s="4"/>
      <c r="J130" s="4"/>
      <c r="K130" s="4"/>
    </row>
    <row r="131" spans="2:11" ht="12.75">
      <c r="B131" s="120"/>
      <c r="C131" s="4"/>
      <c r="E131" s="4"/>
      <c r="F131" s="4"/>
      <c r="G131" s="4"/>
      <c r="H131" s="4"/>
      <c r="I131" s="4"/>
      <c r="J131" s="4"/>
      <c r="K131" s="4"/>
    </row>
    <row r="132" spans="1:11" ht="12.75">
      <c r="A132" s="2"/>
      <c r="B132" s="119" t="s">
        <v>356</v>
      </c>
      <c r="C132" s="4"/>
      <c r="E132" s="4"/>
      <c r="F132" s="4"/>
      <c r="G132" s="4"/>
      <c r="H132" s="4"/>
      <c r="I132" s="4"/>
      <c r="J132" s="4"/>
      <c r="K132" s="4"/>
    </row>
    <row r="133" spans="1:11" ht="12.75">
      <c r="A133" s="2"/>
      <c r="B133" s="2"/>
      <c r="C133" s="4"/>
      <c r="E133" s="4"/>
      <c r="F133" s="4"/>
      <c r="G133" s="4"/>
      <c r="H133" s="4"/>
      <c r="I133" s="4"/>
      <c r="J133" s="4"/>
      <c r="K133" s="4"/>
    </row>
    <row r="134" spans="1:11" ht="12.75">
      <c r="A134" s="7" t="s">
        <v>274</v>
      </c>
      <c r="B134" s="7" t="s">
        <v>82</v>
      </c>
      <c r="C134" s="4"/>
      <c r="E134" s="4"/>
      <c r="F134" s="4"/>
      <c r="G134" s="4"/>
      <c r="H134" s="4"/>
      <c r="I134" s="4"/>
      <c r="J134" s="4"/>
      <c r="K134" s="4"/>
    </row>
    <row r="135" spans="1:11" ht="12.75">
      <c r="A135" s="2"/>
      <c r="B135" s="2"/>
      <c r="C135" s="4"/>
      <c r="E135" s="4"/>
      <c r="I135" s="4"/>
      <c r="J135" s="4"/>
      <c r="K135" s="4"/>
    </row>
    <row r="136" spans="1:11" ht="12.75">
      <c r="A136" s="2"/>
      <c r="B136" s="2" t="s">
        <v>110</v>
      </c>
      <c r="C136" s="4"/>
      <c r="E136" s="4"/>
      <c r="F136" s="50" t="s">
        <v>135</v>
      </c>
      <c r="G136" s="4"/>
      <c r="H136" s="50" t="s">
        <v>135</v>
      </c>
      <c r="I136" s="16"/>
      <c r="J136" s="16"/>
      <c r="K136" s="4"/>
    </row>
    <row r="137" spans="1:11" ht="12.75">
      <c r="A137" s="2"/>
      <c r="B137" s="2"/>
      <c r="C137" s="4"/>
      <c r="E137" s="4"/>
      <c r="F137" s="117" t="s">
        <v>320</v>
      </c>
      <c r="G137" s="16"/>
      <c r="H137" s="117" t="s">
        <v>273</v>
      </c>
      <c r="I137" s="16"/>
      <c r="J137" s="16"/>
      <c r="K137" s="4"/>
    </row>
    <row r="138" spans="1:11" ht="12.75">
      <c r="A138" s="2"/>
      <c r="B138" s="2" t="s">
        <v>256</v>
      </c>
      <c r="C138" s="4"/>
      <c r="E138" s="4"/>
      <c r="F138" s="16" t="s">
        <v>32</v>
      </c>
      <c r="G138" s="16"/>
      <c r="H138" s="16" t="s">
        <v>32</v>
      </c>
      <c r="I138" s="4"/>
      <c r="J138" s="4"/>
      <c r="K138" s="4"/>
    </row>
    <row r="139" spans="1:11" ht="12.75">
      <c r="A139" s="2"/>
      <c r="B139" s="2" t="s">
        <v>31</v>
      </c>
      <c r="C139" s="4"/>
      <c r="E139" s="4"/>
      <c r="F139" s="4"/>
      <c r="G139" s="4"/>
      <c r="H139" s="3"/>
      <c r="I139" s="4"/>
      <c r="J139" s="4"/>
      <c r="K139" s="4"/>
    </row>
    <row r="140" spans="1:11" ht="13.5" thickBot="1">
      <c r="A140" s="2"/>
      <c r="B140" s="2" t="s">
        <v>89</v>
      </c>
      <c r="C140" s="4"/>
      <c r="E140" s="4"/>
      <c r="F140" s="49">
        <v>92.1</v>
      </c>
      <c r="G140" s="4"/>
      <c r="H140" s="49">
        <v>100</v>
      </c>
      <c r="I140" s="4"/>
      <c r="J140" s="4"/>
      <c r="K140" s="4"/>
    </row>
    <row r="141" spans="1:11" ht="13.5" thickTop="1">
      <c r="A141" s="2"/>
      <c r="B141" s="2"/>
      <c r="C141" s="4"/>
      <c r="K141" s="4"/>
    </row>
    <row r="142" spans="1:11" ht="12.75">
      <c r="A142" s="7" t="s">
        <v>179</v>
      </c>
      <c r="B142" s="2"/>
      <c r="C142" s="4"/>
      <c r="K142" s="4"/>
    </row>
    <row r="143" spans="1:11" ht="12.75">
      <c r="A143" s="2"/>
      <c r="B143" s="2"/>
      <c r="C143" s="4"/>
      <c r="K143" s="4"/>
    </row>
    <row r="144" spans="1:11" ht="12.75">
      <c r="A144" s="7" t="s">
        <v>33</v>
      </c>
      <c r="B144" s="7" t="s">
        <v>44</v>
      </c>
      <c r="C144" s="4"/>
      <c r="K144" s="4"/>
    </row>
    <row r="145" spans="1:11" ht="12.75">
      <c r="A145" s="2"/>
      <c r="B145" s="2"/>
      <c r="C145" s="4"/>
      <c r="K145" s="4"/>
    </row>
    <row r="146" spans="1:11" ht="12.75">
      <c r="A146" s="2"/>
      <c r="B146" s="117" t="s">
        <v>336</v>
      </c>
      <c r="C146" s="4"/>
      <c r="K146" s="4"/>
    </row>
    <row r="147" spans="1:11" ht="12.75">
      <c r="A147" s="2"/>
      <c r="B147" s="118" t="s">
        <v>337</v>
      </c>
      <c r="C147" s="4"/>
      <c r="K147" s="4"/>
    </row>
    <row r="148" spans="1:11" ht="12.75">
      <c r="A148" s="2"/>
      <c r="B148" s="16"/>
      <c r="C148" s="4"/>
      <c r="K148" s="4"/>
    </row>
    <row r="149" spans="1:11" ht="12.75">
      <c r="A149" s="2"/>
      <c r="B149" s="118" t="s">
        <v>358</v>
      </c>
      <c r="C149" s="4"/>
      <c r="K149" s="4"/>
    </row>
    <row r="150" spans="1:11" ht="12.75">
      <c r="A150" s="2"/>
      <c r="B150" s="118" t="s">
        <v>359</v>
      </c>
      <c r="C150" s="4"/>
      <c r="K150" s="4"/>
    </row>
    <row r="151" spans="1:11" ht="12.75">
      <c r="A151" s="2"/>
      <c r="B151" s="118" t="s">
        <v>357</v>
      </c>
      <c r="C151" s="4"/>
      <c r="K151" s="4"/>
    </row>
    <row r="152" spans="1:11" ht="12.75">
      <c r="A152" s="2"/>
      <c r="B152" s="118"/>
      <c r="C152" s="4"/>
      <c r="K152" s="4"/>
    </row>
    <row r="153" spans="1:11" ht="12.75">
      <c r="A153" s="7" t="s">
        <v>45</v>
      </c>
      <c r="B153" s="7" t="s">
        <v>64</v>
      </c>
      <c r="C153" s="4"/>
      <c r="K153" s="4"/>
    </row>
    <row r="154" spans="1:11" ht="12.75">
      <c r="A154" s="2"/>
      <c r="B154" s="2"/>
      <c r="C154" s="4"/>
      <c r="K154" s="4"/>
    </row>
    <row r="155" spans="1:11" ht="12.75">
      <c r="A155" s="2"/>
      <c r="B155" s="117" t="s">
        <v>338</v>
      </c>
      <c r="C155" s="4"/>
      <c r="K155" s="4"/>
    </row>
    <row r="156" spans="1:11" ht="12.75">
      <c r="A156" s="2"/>
      <c r="B156" s="117" t="s">
        <v>341</v>
      </c>
      <c r="C156" s="4"/>
      <c r="K156" s="4"/>
    </row>
    <row r="157" spans="1:11" ht="12.75">
      <c r="A157" s="2"/>
      <c r="B157" s="118"/>
      <c r="C157" s="4"/>
      <c r="K157" s="4"/>
    </row>
    <row r="158" spans="1:11" ht="12.75">
      <c r="A158" s="2"/>
      <c r="B158" s="118" t="s">
        <v>339</v>
      </c>
      <c r="C158" s="4"/>
      <c r="K158" s="4"/>
    </row>
    <row r="159" spans="1:11" ht="12.75">
      <c r="A159" s="2"/>
      <c r="B159" s="118" t="s">
        <v>340</v>
      </c>
      <c r="C159" s="4"/>
      <c r="K159" s="4"/>
    </row>
    <row r="160" spans="1:11" ht="12.75">
      <c r="A160" s="2"/>
      <c r="B160" s="117"/>
      <c r="C160" s="4"/>
      <c r="K160" s="4"/>
    </row>
    <row r="161" spans="1:11" ht="12.75">
      <c r="A161" s="7" t="s">
        <v>46</v>
      </c>
      <c r="B161" s="7" t="s">
        <v>265</v>
      </c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2"/>
      <c r="B162" s="2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2"/>
      <c r="B163" s="116" t="s">
        <v>317</v>
      </c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2"/>
      <c r="B164" s="116" t="s">
        <v>318</v>
      </c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2"/>
      <c r="B165" s="112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7" t="s">
        <v>47</v>
      </c>
      <c r="B166" s="7" t="s">
        <v>91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2"/>
      <c r="B167" s="2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2"/>
      <c r="B168" s="2" t="s">
        <v>93</v>
      </c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2"/>
      <c r="B169" s="2" t="s">
        <v>92</v>
      </c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2"/>
      <c r="B170" s="2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7" t="s">
        <v>48</v>
      </c>
      <c r="B171" s="7" t="s">
        <v>253</v>
      </c>
      <c r="G171" s="12"/>
      <c r="H171" s="27" t="s">
        <v>200</v>
      </c>
      <c r="I171" s="125" t="s">
        <v>272</v>
      </c>
      <c r="K171" s="4"/>
    </row>
    <row r="172" spans="1:11" ht="12.75">
      <c r="A172" s="2"/>
      <c r="G172" s="12"/>
      <c r="H172" s="27" t="s">
        <v>69</v>
      </c>
      <c r="I172" s="27" t="s">
        <v>219</v>
      </c>
      <c r="K172" s="4"/>
    </row>
    <row r="173" spans="1:11" ht="12.75">
      <c r="A173" s="2"/>
      <c r="H173" s="128" t="s">
        <v>342</v>
      </c>
      <c r="I173" s="128" t="s">
        <v>342</v>
      </c>
      <c r="K173" s="4"/>
    </row>
    <row r="174" spans="1:11" ht="12.75">
      <c r="A174" s="2"/>
      <c r="H174" s="20" t="s">
        <v>0</v>
      </c>
      <c r="I174" s="20" t="s">
        <v>0</v>
      </c>
      <c r="K174" s="4"/>
    </row>
    <row r="175" spans="1:11" ht="12.75">
      <c r="A175" s="2"/>
      <c r="B175" s="2" t="s">
        <v>19</v>
      </c>
      <c r="G175" s="8"/>
      <c r="H175" s="131">
        <v>1513</v>
      </c>
      <c r="I175" s="131">
        <v>4039</v>
      </c>
      <c r="K175" s="4"/>
    </row>
    <row r="176" spans="1:11" ht="12.75">
      <c r="A176" s="2"/>
      <c r="B176" s="2" t="s">
        <v>255</v>
      </c>
      <c r="G176" s="8"/>
      <c r="H176" s="131">
        <v>-34</v>
      </c>
      <c r="I176" s="131">
        <v>-58</v>
      </c>
      <c r="K176" s="4"/>
    </row>
    <row r="177" spans="1:11" ht="12.75">
      <c r="A177" s="2"/>
      <c r="B177" s="116" t="s">
        <v>278</v>
      </c>
      <c r="G177" s="8"/>
      <c r="H177" s="131">
        <f>+I177</f>
        <v>0</v>
      </c>
      <c r="I177" s="131">
        <v>0</v>
      </c>
      <c r="K177" s="4"/>
    </row>
    <row r="178" spans="1:11" ht="13.5" thickBot="1">
      <c r="A178" s="2"/>
      <c r="B178" s="2"/>
      <c r="G178" s="8"/>
      <c r="H178" s="132">
        <f>SUM(H175:H177)</f>
        <v>1479</v>
      </c>
      <c r="I178" s="132">
        <f>SUM(I175:I177)</f>
        <v>3981</v>
      </c>
      <c r="K178" s="4"/>
    </row>
    <row r="179" spans="1:11" ht="12.75">
      <c r="A179" s="2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2"/>
      <c r="B180" s="117" t="s">
        <v>343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2"/>
      <c r="B181" s="116" t="s">
        <v>344</v>
      </c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2"/>
      <c r="B182" s="117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7" t="s">
        <v>49</v>
      </c>
      <c r="B183" s="7" t="s">
        <v>50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2"/>
      <c r="B184" s="2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2"/>
      <c r="B185" s="119" t="s">
        <v>352</v>
      </c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2"/>
      <c r="B186" s="119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7" t="s">
        <v>51</v>
      </c>
      <c r="B187" s="7" t="s">
        <v>90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2"/>
      <c r="B188" s="2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2"/>
      <c r="B189" s="119" t="s">
        <v>353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2"/>
      <c r="B190" s="116" t="s">
        <v>345</v>
      </c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2"/>
      <c r="B191" s="2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7" t="s">
        <v>52</v>
      </c>
      <c r="B192" s="7" t="s">
        <v>53</v>
      </c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"/>
      <c r="B193" s="2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119" t="s">
        <v>346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7" t="s">
        <v>54</v>
      </c>
      <c r="B196" s="7" t="s">
        <v>55</v>
      </c>
      <c r="C196" s="4"/>
      <c r="D196" s="4"/>
      <c r="E196" s="4"/>
      <c r="F196" s="4"/>
      <c r="G196" s="4"/>
      <c r="H196" s="3" t="s">
        <v>65</v>
      </c>
      <c r="I196" s="4"/>
      <c r="J196" s="4"/>
      <c r="K196" s="4"/>
    </row>
    <row r="197" spans="1:11" ht="12.75">
      <c r="A197" s="2"/>
      <c r="B197" s="2"/>
      <c r="D197" s="4"/>
      <c r="E197" s="4"/>
      <c r="F197" s="4"/>
      <c r="G197" s="4"/>
      <c r="H197" s="129" t="s">
        <v>320</v>
      </c>
      <c r="I197" s="4"/>
      <c r="J197" s="4"/>
      <c r="K197" s="4"/>
    </row>
    <row r="198" spans="1:11" ht="12.75">
      <c r="A198" s="2"/>
      <c r="B198" s="1" t="s">
        <v>21</v>
      </c>
      <c r="D198" s="4"/>
      <c r="E198" s="4"/>
      <c r="F198" s="4"/>
      <c r="G198" s="4"/>
      <c r="H198" s="3" t="s">
        <v>0</v>
      </c>
      <c r="I198" s="4"/>
      <c r="J198" s="4"/>
      <c r="K198" s="4"/>
    </row>
    <row r="199" spans="1:11" ht="12.75">
      <c r="A199" s="2"/>
      <c r="D199" s="4"/>
      <c r="E199" s="4"/>
      <c r="F199" s="4"/>
      <c r="G199" s="4"/>
      <c r="H199" s="24"/>
      <c r="I199" s="4"/>
      <c r="J199" s="4"/>
      <c r="K199" s="4"/>
    </row>
    <row r="200" spans="1:11" ht="12.75">
      <c r="A200" s="2"/>
      <c r="C200" s="1" t="s">
        <v>67</v>
      </c>
      <c r="D200" s="4"/>
      <c r="E200" s="4"/>
      <c r="F200" s="4"/>
      <c r="G200" s="4"/>
      <c r="H200" s="24">
        <v>15696</v>
      </c>
      <c r="I200" s="4"/>
      <c r="J200" s="4"/>
      <c r="K200" s="4"/>
    </row>
    <row r="201" spans="1:11" ht="12.75">
      <c r="A201" s="2"/>
      <c r="C201" s="1" t="s">
        <v>66</v>
      </c>
      <c r="D201" s="4"/>
      <c r="E201" s="4"/>
      <c r="F201" s="4"/>
      <c r="G201" s="4"/>
      <c r="H201" s="46">
        <v>36000</v>
      </c>
      <c r="I201" s="4"/>
      <c r="J201" s="4"/>
      <c r="K201" s="4"/>
    </row>
    <row r="202" spans="1:11" ht="12.75">
      <c r="A202" s="2"/>
      <c r="D202" s="4"/>
      <c r="E202" s="4"/>
      <c r="F202" s="4"/>
      <c r="G202" s="4"/>
      <c r="H202" s="22">
        <f>SUM(H200:H201)</f>
        <v>51696</v>
      </c>
      <c r="I202" s="4"/>
      <c r="J202" s="4"/>
      <c r="K202" s="4"/>
    </row>
    <row r="203" spans="1:11" ht="12.75">
      <c r="A203" s="2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1" t="s">
        <v>22</v>
      </c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C205" s="1" t="s">
        <v>67</v>
      </c>
      <c r="D205" s="4"/>
      <c r="E205" s="4"/>
      <c r="F205" s="4"/>
      <c r="G205" s="4"/>
      <c r="H205" s="22">
        <v>40439</v>
      </c>
      <c r="I205" s="4"/>
      <c r="J205" s="4"/>
      <c r="K205" s="4"/>
    </row>
    <row r="206" spans="1:11" ht="12.75">
      <c r="A206" s="2"/>
      <c r="C206" s="1" t="s">
        <v>84</v>
      </c>
      <c r="D206" s="4"/>
      <c r="E206" s="4"/>
      <c r="F206" s="4"/>
      <c r="G206" s="4"/>
      <c r="H206" s="89">
        <v>0</v>
      </c>
      <c r="I206" s="4"/>
      <c r="J206" s="4"/>
      <c r="K206" s="4"/>
    </row>
    <row r="207" spans="1:11" ht="12.75">
      <c r="A207" s="2"/>
      <c r="D207" s="4"/>
      <c r="E207" s="4"/>
      <c r="F207" s="4"/>
      <c r="G207" s="4"/>
      <c r="H207" s="24">
        <f>+H205+H206</f>
        <v>40439</v>
      </c>
      <c r="I207" s="4"/>
      <c r="J207" s="4"/>
      <c r="K207" s="4"/>
    </row>
    <row r="208" spans="1:11" ht="12.75">
      <c r="A208" s="2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3.5" thickBot="1">
      <c r="A209" s="2"/>
      <c r="B209" s="2"/>
      <c r="C209" s="4"/>
      <c r="D209" s="4"/>
      <c r="E209" s="4"/>
      <c r="F209" s="4"/>
      <c r="G209" s="4"/>
      <c r="H209" s="47">
        <f>+H202+H207</f>
        <v>92135</v>
      </c>
      <c r="I209" s="4"/>
      <c r="J209" s="4"/>
      <c r="K209" s="4"/>
    </row>
    <row r="210" spans="1:11" ht="13.5" thickTop="1">
      <c r="A210" s="2"/>
      <c r="B210" s="2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2"/>
      <c r="B211" s="120" t="s">
        <v>270</v>
      </c>
      <c r="F211" s="22"/>
      <c r="H211" s="22"/>
      <c r="I211" s="4"/>
      <c r="J211" s="4"/>
      <c r="K211" s="4"/>
    </row>
    <row r="212" spans="1:11" ht="12.75">
      <c r="A212" s="2"/>
      <c r="F212" s="22"/>
      <c r="H212" s="22"/>
      <c r="I212" s="4"/>
      <c r="J212" s="4"/>
      <c r="K212" s="4"/>
    </row>
    <row r="213" spans="1:11" ht="12.75">
      <c r="A213" s="2"/>
      <c r="B213" s="2"/>
      <c r="F213" s="86"/>
      <c r="G213" s="69"/>
      <c r="H213" s="86"/>
      <c r="I213" s="4"/>
      <c r="J213" s="4"/>
      <c r="K213" s="4"/>
    </row>
    <row r="214" spans="1:11" ht="12.75">
      <c r="A214" s="7" t="s">
        <v>56</v>
      </c>
      <c r="B214" s="7" t="s">
        <v>57</v>
      </c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2"/>
      <c r="B215" s="2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2"/>
      <c r="B216" s="119" t="s">
        <v>360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2"/>
      <c r="B217" s="116" t="s">
        <v>361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2"/>
      <c r="B218" s="116" t="s">
        <v>362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2"/>
      <c r="B219" s="116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7" t="s">
        <v>58</v>
      </c>
      <c r="B220" s="7" t="s">
        <v>59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2"/>
      <c r="B222" s="21" t="s">
        <v>172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2"/>
      <c r="B223" s="21" t="s">
        <v>173</v>
      </c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2"/>
      <c r="B224" s="21" t="s">
        <v>174</v>
      </c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2"/>
      <c r="B225" s="2" t="s">
        <v>175</v>
      </c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2"/>
      <c r="B226" s="2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20"/>
      <c r="B227" s="2" t="s">
        <v>165</v>
      </c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/>
      <c r="B228" s="21" t="s">
        <v>166</v>
      </c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2"/>
      <c r="B229" s="2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2"/>
      <c r="B230" s="21" t="s">
        <v>176</v>
      </c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2"/>
      <c r="B231" s="21" t="s">
        <v>177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2"/>
      <c r="B232" s="116" t="s">
        <v>305</v>
      </c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116" t="s">
        <v>304</v>
      </c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2"/>
      <c r="B234" s="2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7" t="s">
        <v>60</v>
      </c>
      <c r="B235" s="7" t="s">
        <v>61</v>
      </c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2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119" t="s">
        <v>347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21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7" t="s">
        <v>62</v>
      </c>
      <c r="B240" s="7" t="s">
        <v>63</v>
      </c>
      <c r="C240" s="4"/>
      <c r="D240" s="4"/>
      <c r="E240" s="155" t="s">
        <v>238</v>
      </c>
      <c r="F240" s="155"/>
      <c r="G240" s="48"/>
      <c r="H240" s="155" t="s">
        <v>239</v>
      </c>
      <c r="I240" s="155"/>
      <c r="J240" s="4"/>
      <c r="K240" s="4"/>
    </row>
    <row r="241" spans="1:11" ht="51">
      <c r="A241" s="7"/>
      <c r="B241" s="7"/>
      <c r="C241" s="4"/>
      <c r="D241" s="4"/>
      <c r="E241" s="150" t="s">
        <v>310</v>
      </c>
      <c r="F241" s="150" t="s">
        <v>311</v>
      </c>
      <c r="G241" s="48"/>
      <c r="H241" s="150" t="s">
        <v>309</v>
      </c>
      <c r="I241" s="93" t="s">
        <v>245</v>
      </c>
      <c r="J241" s="4"/>
      <c r="K241" s="4"/>
    </row>
    <row r="242" spans="1:11" ht="12.75">
      <c r="A242" s="7"/>
      <c r="B242" s="7"/>
      <c r="C242" s="4"/>
      <c r="D242" s="4"/>
      <c r="E242" s="130" t="s">
        <v>320</v>
      </c>
      <c r="F242" s="130" t="s">
        <v>321</v>
      </c>
      <c r="G242" s="37"/>
      <c r="H242" s="130" t="s">
        <v>320</v>
      </c>
      <c r="I242" s="130" t="s">
        <v>321</v>
      </c>
      <c r="J242" s="4"/>
      <c r="K242" s="4"/>
    </row>
    <row r="243" spans="1:11" ht="12.75">
      <c r="A243" s="2"/>
      <c r="B243" s="2"/>
      <c r="C243" s="4"/>
      <c r="D243" s="4"/>
      <c r="E243" s="36" t="s">
        <v>0</v>
      </c>
      <c r="F243" s="36" t="s">
        <v>0</v>
      </c>
      <c r="G243" s="36"/>
      <c r="H243" s="36" t="s">
        <v>0</v>
      </c>
      <c r="I243" s="36" t="s">
        <v>0</v>
      </c>
      <c r="J243" s="4"/>
      <c r="K243" s="4"/>
    </row>
    <row r="244" spans="1:11" ht="12.75">
      <c r="A244" s="2"/>
      <c r="B244" s="2"/>
      <c r="C244" s="4"/>
      <c r="D244" s="4"/>
      <c r="E244" s="3"/>
      <c r="F244" s="3"/>
      <c r="G244" s="4"/>
      <c r="H244" s="4"/>
      <c r="I244" s="4"/>
      <c r="J244" s="4"/>
      <c r="K244" s="4"/>
    </row>
    <row r="245" spans="1:11" ht="12.75">
      <c r="A245" s="2"/>
      <c r="B245" s="2" t="s">
        <v>242</v>
      </c>
      <c r="C245" s="4"/>
      <c r="D245" s="4"/>
      <c r="E245" s="22">
        <v>2541</v>
      </c>
      <c r="F245" s="22">
        <v>73652</v>
      </c>
      <c r="G245" s="4"/>
      <c r="H245" s="22">
        <v>10572</v>
      </c>
      <c r="I245" s="145">
        <v>84248</v>
      </c>
      <c r="J245" s="4"/>
      <c r="K245" s="4"/>
    </row>
    <row r="246" spans="1:11" ht="12.75">
      <c r="A246" s="2"/>
      <c r="B246" s="116" t="s">
        <v>306</v>
      </c>
      <c r="C246" s="4"/>
      <c r="D246" s="4"/>
      <c r="E246" s="22">
        <v>-30</v>
      </c>
      <c r="F246" s="22">
        <v>-51</v>
      </c>
      <c r="G246" s="4"/>
      <c r="H246" s="22">
        <v>-62</v>
      </c>
      <c r="I246" s="145">
        <v>-96</v>
      </c>
      <c r="J246" s="4"/>
      <c r="K246" s="4"/>
    </row>
    <row r="247" spans="1:11" ht="6.75" customHeight="1">
      <c r="A247" s="2"/>
      <c r="B247" s="2"/>
      <c r="C247" s="4"/>
      <c r="D247" s="4"/>
      <c r="E247" s="113"/>
      <c r="F247" s="113"/>
      <c r="G247" s="4"/>
      <c r="H247" s="113"/>
      <c r="I247" s="113"/>
      <c r="J247" s="4"/>
      <c r="K247" s="4"/>
    </row>
    <row r="248" spans="1:11" ht="13.5" thickBot="1">
      <c r="A248" s="2"/>
      <c r="B248" s="2" t="s">
        <v>243</v>
      </c>
      <c r="E248" s="114">
        <v>2511</v>
      </c>
      <c r="F248" s="115">
        <v>73601</v>
      </c>
      <c r="G248" s="12"/>
      <c r="H248" s="114">
        <v>10510</v>
      </c>
      <c r="I248" s="115">
        <v>84152</v>
      </c>
      <c r="J248" s="4"/>
      <c r="K248" s="4"/>
    </row>
    <row r="249" spans="1:9" ht="12" customHeight="1" thickTop="1">
      <c r="A249" s="2"/>
      <c r="B249" s="2"/>
      <c r="E249" s="12"/>
      <c r="F249" s="12"/>
      <c r="G249" s="12"/>
      <c r="H249" s="12"/>
      <c r="I249" s="26"/>
    </row>
    <row r="250" spans="1:9" ht="12" customHeight="1">
      <c r="A250" s="2"/>
      <c r="B250" s="2"/>
      <c r="E250" s="12"/>
      <c r="F250" s="12"/>
      <c r="G250" s="12"/>
      <c r="H250" s="12"/>
      <c r="I250" s="26"/>
    </row>
    <row r="251" spans="1:9" ht="12" customHeight="1">
      <c r="A251" s="19"/>
      <c r="B251" s="1" t="s">
        <v>68</v>
      </c>
      <c r="E251" s="12">
        <v>310718</v>
      </c>
      <c r="F251" s="146">
        <v>316706</v>
      </c>
      <c r="G251" s="12"/>
      <c r="H251" s="12">
        <v>310870</v>
      </c>
      <c r="I251" s="146">
        <v>317515</v>
      </c>
    </row>
    <row r="252" spans="1:9" ht="12" customHeight="1">
      <c r="A252" s="19"/>
      <c r="B252" s="1" t="s">
        <v>249</v>
      </c>
      <c r="E252" s="149">
        <v>0</v>
      </c>
      <c r="F252" s="147">
        <v>2878</v>
      </c>
      <c r="G252" s="12"/>
      <c r="H252" s="149">
        <v>0</v>
      </c>
      <c r="I252" s="146">
        <v>2878</v>
      </c>
    </row>
    <row r="253" spans="1:9" ht="12" customHeight="1">
      <c r="A253" s="19"/>
      <c r="B253" s="1" t="s">
        <v>264</v>
      </c>
      <c r="E253" s="90"/>
      <c r="F253" s="90"/>
      <c r="H253" s="90"/>
      <c r="I253" s="151"/>
    </row>
    <row r="254" spans="1:9" ht="12" customHeight="1" thickBot="1">
      <c r="A254" s="19"/>
      <c r="B254" s="1" t="s">
        <v>266</v>
      </c>
      <c r="E254" s="91">
        <f>+E251+E252</f>
        <v>310718</v>
      </c>
      <c r="F254" s="91">
        <f>+F251+F252</f>
        <v>319584</v>
      </c>
      <c r="G254" s="12"/>
      <c r="H254" s="91">
        <f>+H252+H251</f>
        <v>310870</v>
      </c>
      <c r="I254" s="152">
        <f>+I252+I251</f>
        <v>320393</v>
      </c>
    </row>
    <row r="255" spans="1:9" ht="12" customHeight="1" thickTop="1">
      <c r="A255" s="19"/>
      <c r="I255" s="3"/>
    </row>
    <row r="256" spans="1:9" ht="12" customHeight="1">
      <c r="A256" s="19"/>
      <c r="I256" s="3"/>
    </row>
    <row r="257" spans="1:9" ht="12" customHeight="1">
      <c r="A257" s="19"/>
      <c r="B257" s="39" t="s">
        <v>250</v>
      </c>
      <c r="E257" s="59">
        <v>0.81</v>
      </c>
      <c r="F257" s="59">
        <v>23.259999999999998</v>
      </c>
      <c r="G257" s="59"/>
      <c r="H257" s="59">
        <v>3.3899999999999997</v>
      </c>
      <c r="I257" s="59">
        <v>26.53</v>
      </c>
    </row>
    <row r="258" spans="1:9" ht="12" customHeight="1">
      <c r="A258" s="19"/>
      <c r="B258" s="126" t="s">
        <v>307</v>
      </c>
      <c r="E258" s="13">
        <v>0</v>
      </c>
      <c r="F258" s="59">
        <v>-0.02</v>
      </c>
      <c r="G258" s="59"/>
      <c r="H258" s="59">
        <v>-0.01</v>
      </c>
      <c r="I258" s="59">
        <v>-0.03</v>
      </c>
    </row>
    <row r="259" spans="1:9" ht="12" customHeight="1">
      <c r="A259" s="19"/>
      <c r="B259" s="1" t="s">
        <v>212</v>
      </c>
      <c r="E259" s="35">
        <v>0.81</v>
      </c>
      <c r="F259" s="35">
        <v>23.24</v>
      </c>
      <c r="G259" s="12"/>
      <c r="H259" s="35">
        <v>3.38</v>
      </c>
      <c r="I259" s="35">
        <v>26.5</v>
      </c>
    </row>
    <row r="260" spans="1:9" ht="12" customHeight="1">
      <c r="A260" s="19"/>
      <c r="E260" s="35"/>
      <c r="F260" s="85"/>
      <c r="G260" s="12"/>
      <c r="H260" s="35"/>
      <c r="I260" s="85"/>
    </row>
    <row r="261" spans="1:9" ht="12" customHeight="1">
      <c r="A261" s="19"/>
      <c r="B261" s="39" t="s">
        <v>251</v>
      </c>
      <c r="E261" s="35">
        <v>0.81</v>
      </c>
      <c r="F261" s="35">
        <v>23.05</v>
      </c>
      <c r="G261" s="12"/>
      <c r="H261" s="35">
        <v>3.39</v>
      </c>
      <c r="I261" s="35">
        <v>26.3</v>
      </c>
    </row>
    <row r="262" spans="1:9" ht="12" customHeight="1">
      <c r="A262" s="19"/>
      <c r="B262" s="126" t="s">
        <v>308</v>
      </c>
      <c r="E262" s="88">
        <v>0</v>
      </c>
      <c r="F262" s="35">
        <v>-0.02</v>
      </c>
      <c r="G262" s="12"/>
      <c r="H262" s="35">
        <v>-0.01</v>
      </c>
      <c r="I262" s="35">
        <v>-0.03</v>
      </c>
    </row>
    <row r="263" spans="1:9" ht="12" customHeight="1" thickBot="1">
      <c r="A263" s="19"/>
      <c r="B263" s="1" t="s">
        <v>213</v>
      </c>
      <c r="E263" s="51">
        <v>0.81</v>
      </c>
      <c r="F263" s="51">
        <v>23.03</v>
      </c>
      <c r="G263" s="12"/>
      <c r="H263" s="51">
        <v>3.38</v>
      </c>
      <c r="I263" s="51">
        <v>26.27</v>
      </c>
    </row>
    <row r="264" spans="1:9" ht="12" customHeight="1" thickTop="1">
      <c r="A264" s="19"/>
      <c r="E264" s="12"/>
      <c r="F264" s="12"/>
      <c r="G264" s="12"/>
      <c r="H264" s="12"/>
      <c r="I264" s="12"/>
    </row>
    <row r="265" spans="1:9" ht="12" customHeight="1">
      <c r="A265" s="7"/>
      <c r="E265" s="12"/>
      <c r="F265" s="26"/>
      <c r="G265" s="12"/>
      <c r="H265" s="12"/>
      <c r="I265" s="26"/>
    </row>
    <row r="266" ht="12" customHeight="1">
      <c r="A266" s="19"/>
    </row>
    <row r="267" ht="12" customHeight="1">
      <c r="A267" s="7" t="s">
        <v>9</v>
      </c>
    </row>
    <row r="268" ht="12" customHeight="1">
      <c r="A268" s="19"/>
    </row>
    <row r="269" ht="12" customHeight="1">
      <c r="A269" s="19"/>
    </row>
    <row r="270" ht="12" customHeight="1">
      <c r="A270" s="19" t="s">
        <v>13</v>
      </c>
    </row>
    <row r="271" ht="12" customHeight="1">
      <c r="A271" s="7" t="s">
        <v>14</v>
      </c>
    </row>
    <row r="272" ht="12" customHeight="1">
      <c r="A272" s="7" t="s">
        <v>15</v>
      </c>
    </row>
    <row r="273" ht="12" customHeight="1">
      <c r="A273" s="56" t="s">
        <v>348</v>
      </c>
    </row>
    <row r="274" ht="12" customHeight="1"/>
    <row r="275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544" ht="12" customHeight="1"/>
    <row r="546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</sheetData>
  <sheetProtection/>
  <mergeCells count="7">
    <mergeCell ref="H240:I240"/>
    <mergeCell ref="E240:F240"/>
    <mergeCell ref="A1:I1"/>
    <mergeCell ref="A2:I2"/>
    <mergeCell ref="A3:I3"/>
    <mergeCell ref="C72:I72"/>
    <mergeCell ref="C95:I95"/>
  </mergeCells>
  <printOptions/>
  <pageMargins left="0.32" right="0.17" top="0.65" bottom="0.53" header="0.5" footer="0.5"/>
  <pageSetup horizontalDpi="300" verticalDpi="300" orientation="portrait" paperSize="9" scale="79" r:id="rId1"/>
  <rowBreaks count="3" manualBreakCount="3">
    <brk id="67" max="10" man="1"/>
    <brk id="141" max="10" man="1"/>
    <brk id="2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DNP HOLDINGS BERHAD</cp:lastModifiedBy>
  <cp:lastPrinted>2009-01-17T01:46:09Z</cp:lastPrinted>
  <dcterms:created xsi:type="dcterms:W3CDTF">1999-09-14T02:56:27Z</dcterms:created>
  <dcterms:modified xsi:type="dcterms:W3CDTF">2009-01-17T02:07:23Z</dcterms:modified>
  <cp:category/>
  <cp:version/>
  <cp:contentType/>
  <cp:contentStatus/>
</cp:coreProperties>
</file>